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sbd3201\user$\B160SA9\Dokumente\Businesspläne\"/>
    </mc:Choice>
  </mc:AlternateContent>
  <bookViews>
    <workbookView xWindow="0" yWindow="0" windowWidth="25610" windowHeight="15890" tabRatio="874"/>
  </bookViews>
  <sheets>
    <sheet name="START" sheetId="69" r:id="rId1"/>
    <sheet name="BP" sheetId="70" r:id="rId2"/>
    <sheet name="ZUSAMMENFASSUNG" sheetId="71" r:id="rId3"/>
    <sheet name="MENSCHEN1" sheetId="72" r:id="rId4"/>
    <sheet name="PRODUKT2" sheetId="73" r:id="rId5"/>
    <sheet name="SWOT3" sheetId="75" r:id="rId6"/>
    <sheet name="STRATEGIE3" sheetId="79" r:id="rId7"/>
    <sheet name="MARKT4" sheetId="76" r:id="rId8"/>
    <sheet name="FIN5" sheetId="47" r:id="rId9"/>
    <sheet name="KOMM6" sheetId="78" r:id="rId10"/>
    <sheet name="BUSINESSPLAN" sheetId="30" state="hidden" r:id="rId11"/>
    <sheet name="PITCHING" sheetId="43" state="hidden" r:id="rId12"/>
    <sheet name="PERSON (1)" sheetId="44" state="hidden" r:id="rId13"/>
    <sheet name="PRODUKT (2)" sheetId="18" state="hidden" r:id="rId14"/>
    <sheet name="KUNDE (3)" sheetId="59" state="hidden" r:id="rId15"/>
    <sheet name="MARKETING (4)" sheetId="60" state="hidden" r:id="rId16"/>
    <sheet name="RESS (6)" sheetId="50" state="hidden" r:id="rId17"/>
    <sheet name="SWOT" sheetId="49" state="hidden" r:id="rId18"/>
    <sheet name="TO-DO" sheetId="80" r:id="rId19"/>
    <sheet name="ERFOLGS-RECH" sheetId="61" r:id="rId20"/>
    <sheet name="BILANZ" sheetId="5" r:id="rId21"/>
    <sheet name="GELDFLUSS" sheetId="64" r:id="rId22"/>
    <sheet name="INV-PLAN" sheetId="54" r:id="rId23"/>
    <sheet name="KENNZAHLEN" sheetId="65" r:id="rId24"/>
    <sheet name="PERSONAL" sheetId="68" r:id="rId25"/>
    <sheet name="ABSCHREIBUNGEN" sheetId="67" r:id="rId26"/>
  </sheets>
  <externalReferences>
    <externalReference r:id="rId27"/>
    <externalReference r:id="rId28"/>
    <externalReference r:id="rId29"/>
    <externalReference r:id="rId30"/>
  </externalReferences>
  <definedNames>
    <definedName name="Ablauf" localSheetId="8">#REF!,#REF!,#REF!,#REF!,#REF!,#REF!,#REF!,#REF!,#REF!,#REF!,#REF!,#REF!,#REF!,#REF!,#REF!,#REF!,#REF!,#REF!,#REF!,#REF!</definedName>
    <definedName name="Ablauf" localSheetId="21">#REF!,#REF!,#REF!,#REF!,#REF!,#REF!,#REF!,#REF!,#REF!,#REF!,#REF!,#REF!,#REF!,#REF!,#REF!,#REF!,#REF!,#REF!,#REF!,#REF!</definedName>
    <definedName name="Ablauf" localSheetId="22">#REF!,#REF!,#REF!,#REF!,#REF!,#REF!,#REF!,#REF!,#REF!,#REF!,#REF!,#REF!,#REF!,#REF!,#REF!,#REF!,#REF!,#REF!,#REF!,#REF!</definedName>
    <definedName name="Ablauf" localSheetId="23">#REF!,#REF!,#REF!,#REF!,#REF!,#REF!,#REF!,#REF!,#REF!,#REF!,#REF!,#REF!,#REF!,#REF!,#REF!,#REF!,#REF!,#REF!,#REF!,#REF!</definedName>
    <definedName name="Ablauf" localSheetId="9">#REF!,#REF!,#REF!,#REF!,#REF!,#REF!,#REF!,#REF!,#REF!,#REF!,#REF!,#REF!,#REF!,#REF!,#REF!,#REF!,#REF!,#REF!,#REF!,#REF!</definedName>
    <definedName name="Ablauf" localSheetId="14">#REF!,#REF!,#REF!,#REF!,#REF!,#REF!,#REF!,#REF!,#REF!,#REF!,#REF!,#REF!,#REF!,#REF!,#REF!,#REF!,#REF!,#REF!,#REF!,#REF!</definedName>
    <definedName name="Ablauf" localSheetId="15">#REF!,#REF!,#REF!,#REF!,#REF!,#REF!,#REF!,#REF!,#REF!,#REF!,#REF!,#REF!,#REF!,#REF!,#REF!,#REF!,#REF!,#REF!,#REF!,#REF!</definedName>
    <definedName name="Ablauf" localSheetId="7">#REF!,#REF!,#REF!,#REF!,#REF!,#REF!,#REF!,#REF!,#REF!,#REF!,#REF!,#REF!,#REF!,#REF!,#REF!,#REF!,#REF!,#REF!,#REF!,#REF!</definedName>
    <definedName name="Ablauf" localSheetId="3">#REF!,#REF!,#REF!,#REF!,#REF!,#REF!,#REF!,#REF!,#REF!,#REF!,#REF!,#REF!,#REF!,#REF!,#REF!,#REF!,#REF!,#REF!,#REF!,#REF!</definedName>
    <definedName name="Ablauf" localSheetId="12">#REF!,#REF!,#REF!,#REF!,#REF!,#REF!,#REF!,#REF!,#REF!,#REF!,#REF!,#REF!,#REF!,#REF!,#REF!,#REF!,#REF!,#REF!,#REF!,#REF!</definedName>
    <definedName name="Ablauf" localSheetId="11">#REF!,#REF!,#REF!,#REF!,#REF!,#REF!,#REF!,#REF!,#REF!,#REF!,#REF!,#REF!,#REF!,#REF!,#REF!,#REF!,#REF!,#REF!,#REF!,#REF!</definedName>
    <definedName name="Ablauf" localSheetId="16">#REF!,#REF!,#REF!,#REF!,#REF!,#REF!,#REF!,#REF!,#REF!,#REF!,#REF!,#REF!,#REF!,#REF!,#REF!,#REF!,#REF!,#REF!,#REF!,#REF!</definedName>
    <definedName name="Ablauf" localSheetId="6">#REF!,#REF!,#REF!,#REF!,#REF!,#REF!,#REF!,#REF!,#REF!,#REF!,#REF!,#REF!,#REF!,#REF!,#REF!,#REF!,#REF!,#REF!,#REF!,#REF!</definedName>
    <definedName name="Ablauf" localSheetId="17">#REF!,#REF!,#REF!,#REF!,#REF!,#REF!,#REF!,#REF!,#REF!,#REF!,#REF!,#REF!,#REF!,#REF!,#REF!,#REF!,#REF!,#REF!,#REF!,#REF!</definedName>
    <definedName name="Ablauf" localSheetId="5">#REF!,#REF!,#REF!,#REF!,#REF!,#REF!,#REF!,#REF!,#REF!,#REF!,#REF!,#REF!,#REF!,#REF!,#REF!,#REF!,#REF!,#REF!,#REF!,#REF!</definedName>
    <definedName name="Ablauf" localSheetId="18">#REF!,#REF!,#REF!,#REF!,#REF!,#REF!,#REF!,#REF!,#REF!,#REF!,#REF!,#REF!,#REF!,#REF!,#REF!,#REF!,#REF!,#REF!,#REF!,#REF!</definedName>
    <definedName name="Ablauf" localSheetId="2">#REF!,#REF!,#REF!,#REF!,#REF!,#REF!,#REF!,#REF!,#REF!,#REF!,#REF!,#REF!,#REF!,#REF!,#REF!,#REF!,#REF!,#REF!,#REF!,#REF!</definedName>
    <definedName name="Ablauf">#REF!,#REF!,#REF!,#REF!,#REF!,#REF!,#REF!,#REF!,#REF!,#REF!,#REF!,#REF!,#REF!,#REF!,#REF!,#REF!,#REF!,#REF!,#REF!,#REF!</definedName>
    <definedName name="Adresse" localSheetId="18">#REF!</definedName>
    <definedName name="Adresse">#REF!</definedName>
    <definedName name="BBB" localSheetId="21">'[1]E, I'!#REF!</definedName>
    <definedName name="BBB" localSheetId="23">'[1]E, I'!#REF!</definedName>
    <definedName name="BBB" localSheetId="14">'[1]E, I'!#REF!</definedName>
    <definedName name="BBB" localSheetId="15">'[1]E, I'!#REF!</definedName>
    <definedName name="BBB" localSheetId="7">'[1]E, I'!#REF!</definedName>
    <definedName name="BBB" localSheetId="6">'[1]E, I'!#REF!</definedName>
    <definedName name="BBB" localSheetId="18">'[1]E, I'!#REF!</definedName>
    <definedName name="BBB">'[1]E, I'!#REF!</definedName>
    <definedName name="Belastung" localSheetId="18">#REF!</definedName>
    <definedName name="Belastung">#REF!</definedName>
    <definedName name="BLW" localSheetId="20">'[2]E, I'!#REF!</definedName>
    <definedName name="BLW" localSheetId="19">'[2]E, I'!#REF!</definedName>
    <definedName name="BLW" localSheetId="8">'[1]E, I'!#REF!</definedName>
    <definedName name="BLW" localSheetId="21">'[2]E, I'!#REF!</definedName>
    <definedName name="BLW" localSheetId="22">'[2]E, I'!#REF!</definedName>
    <definedName name="BLW" localSheetId="23">'[2]E, I'!#REF!</definedName>
    <definedName name="BLW" localSheetId="9">'[1]E, I'!#REF!</definedName>
    <definedName name="BLW" localSheetId="14">'[1]E, I'!#REF!</definedName>
    <definedName name="BLW" localSheetId="15">'[1]E, I'!#REF!</definedName>
    <definedName name="BLW" localSheetId="7">'[1]E, I'!#REF!</definedName>
    <definedName name="BLW" localSheetId="3">'[1]E, I'!#REF!</definedName>
    <definedName name="BLW" localSheetId="12">'[1]E, I'!#REF!</definedName>
    <definedName name="BLW" localSheetId="11">'[1]E, I'!#REF!</definedName>
    <definedName name="BLW" localSheetId="16">'[1]E, I'!#REF!</definedName>
    <definedName name="BLW" localSheetId="6">'[1]E, I'!#REF!</definedName>
    <definedName name="BLW" localSheetId="17">'[1]E, I'!#REF!</definedName>
    <definedName name="BLW" localSheetId="5">'[1]E, I'!#REF!</definedName>
    <definedName name="BLW" localSheetId="18">'[1]E, I'!#REF!</definedName>
    <definedName name="BLW" localSheetId="2">'[1]E, I'!#REF!</definedName>
    <definedName name="BLW">'[1]E, I'!#REF!</definedName>
    <definedName name="dat">#REF!</definedName>
    <definedName name="DatBewKred" localSheetId="8">#REF!</definedName>
    <definedName name="DatBewKred" localSheetId="21">#REF!</definedName>
    <definedName name="DatBewKred" localSheetId="22">#REF!</definedName>
    <definedName name="DatBewKred" localSheetId="23">#REF!</definedName>
    <definedName name="DatBewKred" localSheetId="9">#REF!</definedName>
    <definedName name="DatBewKred" localSheetId="14">#REF!</definedName>
    <definedName name="DatBewKred" localSheetId="15">#REF!</definedName>
    <definedName name="DatBewKred" localSheetId="7">#REF!</definedName>
    <definedName name="DatBewKred" localSheetId="3">#REF!</definedName>
    <definedName name="DatBewKred" localSheetId="12">#REF!</definedName>
    <definedName name="DatBewKred" localSheetId="11">#REF!</definedName>
    <definedName name="DatBewKred" localSheetId="16">#REF!</definedName>
    <definedName name="DatBewKred" localSheetId="6">#REF!</definedName>
    <definedName name="DatBewKred" localSheetId="17">#REF!</definedName>
    <definedName name="DatBewKred" localSheetId="5">#REF!</definedName>
    <definedName name="DatBewKred" localSheetId="18">#REF!</definedName>
    <definedName name="DatBewKred" localSheetId="2">#REF!</definedName>
    <definedName name="DatBewKred">#REF!</definedName>
    <definedName name="DFE" localSheetId="18">#REF!</definedName>
    <definedName name="DFE">#REF!</definedName>
    <definedName name="Direktzahlungen" localSheetId="18">#REF!</definedName>
    <definedName name="Direktzahlungen">#REF!</definedName>
    <definedName name="_xlnm.Print_Area" localSheetId="20">BILANZ!$A$1:$K$67</definedName>
    <definedName name="_xlnm.Print_Area" localSheetId="1">BP!$A$1:$I$43</definedName>
    <definedName name="_xlnm.Print_Area" localSheetId="10">BUSINESSPLAN!$A$1:$N$26</definedName>
    <definedName name="_xlnm.Print_Area" localSheetId="19">'ERFOLGS-RECH'!$A$1:$P$104</definedName>
    <definedName name="_xlnm.Print_Area" localSheetId="8">'FIN5'!$C:$J</definedName>
    <definedName name="_xlnm.Print_Area" localSheetId="21">GELDFLUSS!$A:$K</definedName>
    <definedName name="_xlnm.Print_Area" localSheetId="22">'INV-PLAN'!$A:$K</definedName>
    <definedName name="_xlnm.Print_Area" localSheetId="23">KENNZAHLEN!$A:$K</definedName>
    <definedName name="_xlnm.Print_Area" localSheetId="9">KOMM6!$A$1:$V$11</definedName>
    <definedName name="_xlnm.Print_Area" localSheetId="14">'KUNDE (3)'!$A$1:$N$9</definedName>
    <definedName name="_xlnm.Print_Area" localSheetId="15">'MARKETING (4)'!$A$1:$N$9</definedName>
    <definedName name="_xlnm.Print_Area" localSheetId="7">MARKT4!$C:$F</definedName>
    <definedName name="_xlnm.Print_Area" localSheetId="3">MENSCHEN1!$C:$H</definedName>
    <definedName name="_xlnm.Print_Area" localSheetId="12">'PERSON (1)'!$A$1:$N$9</definedName>
    <definedName name="_xlnm.Print_Area" localSheetId="24">PERSONAL!$A:$L</definedName>
    <definedName name="_xlnm.Print_Area" localSheetId="11">PITCHING!$A$1:$N$20</definedName>
    <definedName name="_xlnm.Print_Area" localSheetId="13">'PRODUKT (2)'!$A$1:$N$9</definedName>
    <definedName name="_xlnm.Print_Area" localSheetId="4">PRODUKT2!$C:$I</definedName>
    <definedName name="_xlnm.Print_Area" localSheetId="16">'RESS (6)'!$A$1:$N$11</definedName>
    <definedName name="_xlnm.Print_Area" localSheetId="0">START!$A$1:$I$20</definedName>
    <definedName name="_xlnm.Print_Area" localSheetId="6">STRATEGIE3!$C:$I</definedName>
    <definedName name="_xlnm.Print_Area" localSheetId="17">SWOT!$A$1:$N$9</definedName>
    <definedName name="_xlnm.Print_Area" localSheetId="5">SWOT3!$C:$L</definedName>
    <definedName name="_xlnm.Print_Area" localSheetId="18">'TO-DO'!$C:$L</definedName>
    <definedName name="_xlnm.Print_Area" localSheetId="2">ZUSAMMENFASSUNG!$C$2:$J$25</definedName>
    <definedName name="DSSS" localSheetId="21">#REF!,#REF!,#REF!,#REF!,#REF!,#REF!,#REF!,#REF!,#REF!,#REF!,#REF!,#REF!,#REF!,#REF!,#REF!,#REF!,#REF!,#REF!,#REF!</definedName>
    <definedName name="DSSS" localSheetId="23">#REF!,#REF!,#REF!,#REF!,#REF!,#REF!,#REF!,#REF!,#REF!,#REF!,#REF!,#REF!,#REF!,#REF!,#REF!,#REF!,#REF!,#REF!,#REF!</definedName>
    <definedName name="DSSS" localSheetId="6">#REF!,#REF!,#REF!,#REF!,#REF!,#REF!,#REF!,#REF!,#REF!,#REF!,#REF!,#REF!,#REF!,#REF!,#REF!,#REF!,#REF!,#REF!,#REF!</definedName>
    <definedName name="DSSS" localSheetId="18">#REF!,#REF!,#REF!,#REF!,#REF!,#REF!,#REF!,#REF!,#REF!,#REF!,#REF!,#REF!,#REF!,#REF!,#REF!,#REF!,#REF!,#REF!,#REF!</definedName>
    <definedName name="DSSS">#REF!,#REF!,#REF!,#REF!,#REF!,#REF!,#REF!,#REF!,#REF!,#REF!,#REF!,#REF!,#REF!,#REF!,#REF!,#REF!,#REF!,#REF!,#REF!</definedName>
    <definedName name="EEEEE" localSheetId="21">'[1]E, I'!#REF!</definedName>
    <definedName name="EEEEE" localSheetId="23">'[1]E, I'!#REF!</definedName>
    <definedName name="EEEEE" localSheetId="14">'[1]E, I'!#REF!</definedName>
    <definedName name="EEEEE" localSheetId="15">'[1]E, I'!#REF!</definedName>
    <definedName name="EEEEE" localSheetId="7">'[1]E, I'!#REF!</definedName>
    <definedName name="EEEEE" localSheetId="6">'[1]E, I'!#REF!</definedName>
    <definedName name="EEEEE" localSheetId="18">'[1]E, I'!#REF!</definedName>
    <definedName name="EEEEE">'[1]E, I'!#REF!</definedName>
    <definedName name="Eingabe" localSheetId="8">#REF!,#REF!,#REF!,#REF!,#REF!,#REF!,#REF!,#REF!,#REF!,#REF!,#REF!,#REF!,#REF!,#REF!,#REF!,#REF!,#REF!,#REF!,#REF!</definedName>
    <definedName name="Eingabe" localSheetId="21">#REF!,#REF!,#REF!,#REF!,#REF!,#REF!,#REF!,#REF!,#REF!,#REF!,#REF!,#REF!,#REF!,#REF!,#REF!,#REF!,#REF!,#REF!,#REF!</definedName>
    <definedName name="Eingabe" localSheetId="22">#REF!,#REF!,#REF!,#REF!,#REF!,#REF!,#REF!,#REF!,#REF!,#REF!,#REF!,#REF!,#REF!,#REF!,#REF!,#REF!,#REF!,#REF!,#REF!</definedName>
    <definedName name="Eingabe" localSheetId="23">#REF!,#REF!,#REF!,#REF!,#REF!,#REF!,#REF!,#REF!,#REF!,#REF!,#REF!,#REF!,#REF!,#REF!,#REF!,#REF!,#REF!,#REF!,#REF!</definedName>
    <definedName name="Eingabe" localSheetId="9">#REF!,#REF!,#REF!,#REF!,#REF!,#REF!,#REF!,#REF!,#REF!,#REF!,#REF!,#REF!,#REF!,#REF!,#REF!,#REF!,#REF!,#REF!,#REF!</definedName>
    <definedName name="Eingabe" localSheetId="14">#REF!,#REF!,#REF!,#REF!,#REF!,#REF!,#REF!,#REF!,#REF!,#REF!,#REF!,#REF!,#REF!,#REF!,#REF!,#REF!,#REF!,#REF!,#REF!</definedName>
    <definedName name="Eingabe" localSheetId="15">#REF!,#REF!,#REF!,#REF!,#REF!,#REF!,#REF!,#REF!,#REF!,#REF!,#REF!,#REF!,#REF!,#REF!,#REF!,#REF!,#REF!,#REF!,#REF!</definedName>
    <definedName name="Eingabe" localSheetId="7">#REF!,#REF!,#REF!,#REF!,#REF!,#REF!,#REF!,#REF!,#REF!,#REF!,#REF!,#REF!,#REF!,#REF!,#REF!,#REF!,#REF!,#REF!,#REF!</definedName>
    <definedName name="Eingabe" localSheetId="3">#REF!,#REF!,#REF!,#REF!,#REF!,#REF!,#REF!,#REF!,#REF!,#REF!,#REF!,#REF!,#REF!,#REF!,#REF!,#REF!,#REF!,#REF!,#REF!</definedName>
    <definedName name="Eingabe" localSheetId="12">#REF!,#REF!,#REF!,#REF!,#REF!,#REF!,#REF!,#REF!,#REF!,#REF!,#REF!,#REF!,#REF!,#REF!,#REF!,#REF!,#REF!,#REF!,#REF!</definedName>
    <definedName name="Eingabe" localSheetId="11">#REF!,#REF!,#REF!,#REF!,#REF!,#REF!,#REF!,#REF!,#REF!,#REF!,#REF!,#REF!,#REF!,#REF!,#REF!,#REF!,#REF!,#REF!,#REF!</definedName>
    <definedName name="Eingabe" localSheetId="16">#REF!,#REF!,#REF!,#REF!,#REF!,#REF!,#REF!,#REF!,#REF!,#REF!,#REF!,#REF!,#REF!,#REF!,#REF!,#REF!,#REF!,#REF!,#REF!</definedName>
    <definedName name="Eingabe" localSheetId="6">#REF!,#REF!,#REF!,#REF!,#REF!,#REF!,#REF!,#REF!,#REF!,#REF!,#REF!,#REF!,#REF!,#REF!,#REF!,#REF!,#REF!,#REF!,#REF!</definedName>
    <definedName name="Eingabe" localSheetId="17">#REF!,#REF!,#REF!,#REF!,#REF!,#REF!,#REF!,#REF!,#REF!,#REF!,#REF!,#REF!,#REF!,#REF!,#REF!,#REF!,#REF!,#REF!,#REF!</definedName>
    <definedName name="Eingabe" localSheetId="5">#REF!,#REF!,#REF!,#REF!,#REF!,#REF!,#REF!,#REF!,#REF!,#REF!,#REF!,#REF!,#REF!,#REF!,#REF!,#REF!,#REF!,#REF!,#REF!</definedName>
    <definedName name="Eingabe" localSheetId="18">#REF!,#REF!,#REF!,#REF!,#REF!,#REF!,#REF!,#REF!,#REF!,#REF!,#REF!,#REF!,#REF!,#REF!,#REF!,#REF!,#REF!,#REF!,#REF!</definedName>
    <definedName name="Eingabe" localSheetId="2">#REF!,#REF!,#REF!,#REF!,#REF!,#REF!,#REF!,#REF!,#REF!,#REF!,#REF!,#REF!,#REF!,#REF!,#REF!,#REF!,#REF!,#REF!,#REF!</definedName>
    <definedName name="Eingabe">#REF!,#REF!,#REF!,#REF!,#REF!,#REF!,#REF!,#REF!,#REF!,#REF!,#REF!,#REF!,#REF!,#REF!,#REF!,#REF!,#REF!,#REF!,#REF!</definedName>
    <definedName name="Eingabebereich" localSheetId="8">#REF!,#REF!,#REF!,#REF!,#REF!,#REF!,#REF!,#REF!,#REF!,#REF!,#REF!,#REF!,#REF!,#REF!,#REF!,#REF!,#REF!,#REF!,#REF!</definedName>
    <definedName name="Eingabebereich" localSheetId="21">#REF!,#REF!,#REF!,#REF!,#REF!,#REF!,#REF!,#REF!,#REF!,#REF!,#REF!,#REF!,#REF!,#REF!,#REF!,#REF!,#REF!,#REF!,#REF!</definedName>
    <definedName name="Eingabebereich" localSheetId="22">#REF!,#REF!,#REF!,#REF!,#REF!,#REF!,#REF!,#REF!,#REF!,#REF!,#REF!,#REF!,#REF!,#REF!,#REF!,#REF!,#REF!,#REF!,#REF!</definedName>
    <definedName name="Eingabebereich" localSheetId="23">#REF!,#REF!,#REF!,#REF!,#REF!,#REF!,#REF!,#REF!,#REF!,#REF!,#REF!,#REF!,#REF!,#REF!,#REF!,#REF!,#REF!,#REF!,#REF!</definedName>
    <definedName name="Eingabebereich" localSheetId="9">#REF!,#REF!,#REF!,#REF!,#REF!,#REF!,#REF!,#REF!,#REF!,#REF!,#REF!,#REF!,#REF!,#REF!,#REF!,#REF!,#REF!,#REF!,#REF!</definedName>
    <definedName name="Eingabebereich" localSheetId="14">#REF!,#REF!,#REF!,#REF!,#REF!,#REF!,#REF!,#REF!,#REF!,#REF!,#REF!,#REF!,#REF!,#REF!,#REF!,#REF!,#REF!,#REF!,#REF!</definedName>
    <definedName name="Eingabebereich" localSheetId="15">#REF!,#REF!,#REF!,#REF!,#REF!,#REF!,#REF!,#REF!,#REF!,#REF!,#REF!,#REF!,#REF!,#REF!,#REF!,#REF!,#REF!,#REF!,#REF!</definedName>
    <definedName name="Eingabebereich" localSheetId="7">#REF!,#REF!,#REF!,#REF!,#REF!,#REF!,#REF!,#REF!,#REF!,#REF!,#REF!,#REF!,#REF!,#REF!,#REF!,#REF!,#REF!,#REF!,#REF!</definedName>
    <definedName name="Eingabebereich" localSheetId="3">#REF!,#REF!,#REF!,#REF!,#REF!,#REF!,#REF!,#REF!,#REF!,#REF!,#REF!,#REF!,#REF!,#REF!,#REF!,#REF!,#REF!,#REF!,#REF!</definedName>
    <definedName name="Eingabebereich" localSheetId="12">#REF!,#REF!,#REF!,#REF!,#REF!,#REF!,#REF!,#REF!,#REF!,#REF!,#REF!,#REF!,#REF!,#REF!,#REF!,#REF!,#REF!,#REF!,#REF!</definedName>
    <definedName name="Eingabebereich" localSheetId="11">#REF!,#REF!,#REF!,#REF!,#REF!,#REF!,#REF!,#REF!,#REF!,#REF!,#REF!,#REF!,#REF!,#REF!,#REF!,#REF!,#REF!,#REF!,#REF!</definedName>
    <definedName name="Eingabebereich" localSheetId="16">#REF!,#REF!,#REF!,#REF!,#REF!,#REF!,#REF!,#REF!,#REF!,#REF!,#REF!,#REF!,#REF!,#REF!,#REF!,#REF!,#REF!,#REF!,#REF!</definedName>
    <definedName name="Eingabebereich" localSheetId="6">#REF!,#REF!,#REF!,#REF!,#REF!,#REF!,#REF!,#REF!,#REF!,#REF!,#REF!,#REF!,#REF!,#REF!,#REF!,#REF!,#REF!,#REF!,#REF!</definedName>
    <definedName name="Eingabebereich" localSheetId="17">#REF!,#REF!,#REF!,#REF!,#REF!,#REF!,#REF!,#REF!,#REF!,#REF!,#REF!,#REF!,#REF!,#REF!,#REF!,#REF!,#REF!,#REF!,#REF!</definedName>
    <definedName name="Eingabebereich" localSheetId="5">#REF!,#REF!,#REF!,#REF!,#REF!,#REF!,#REF!,#REF!,#REF!,#REF!,#REF!,#REF!,#REF!,#REF!,#REF!,#REF!,#REF!,#REF!,#REF!</definedName>
    <definedName name="Eingabebereich" localSheetId="18">#REF!,#REF!,#REF!,#REF!,#REF!,#REF!,#REF!,#REF!,#REF!,#REF!,#REF!,#REF!,#REF!,#REF!,#REF!,#REF!,#REF!,#REF!,#REF!</definedName>
    <definedName name="Eingabebereich" localSheetId="2">#REF!,#REF!,#REF!,#REF!,#REF!,#REF!,#REF!,#REF!,#REF!,#REF!,#REF!,#REF!,#REF!,#REF!,#REF!,#REF!,#REF!,#REF!,#REF!</definedName>
    <definedName name="Eingabebereich">#REF!,#REF!,#REF!,#REF!,#REF!,#REF!,#REF!,#REF!,#REF!,#REF!,#REF!,#REF!,#REF!,#REF!,#REF!,#REF!,#REF!,#REF!,#REF!</definedName>
    <definedName name="Erg.Auflagen" localSheetId="18">#REF!</definedName>
    <definedName name="Erg.Auflagen">#REF!</definedName>
    <definedName name="ErgAntr" localSheetId="18">#REF!</definedName>
    <definedName name="ErgAntr">#REF!</definedName>
    <definedName name="ErgänzungSicherheit" localSheetId="18">#REF!</definedName>
    <definedName name="ErgänzungSicherheit">#REF!</definedName>
    <definedName name="Famverb" localSheetId="18">#REF!</definedName>
    <definedName name="Famverb">#REF!</definedName>
    <definedName name="FKosten" localSheetId="18">#REF!</definedName>
    <definedName name="FKosten">#REF!</definedName>
    <definedName name="FLohne" localSheetId="18">#REF!</definedName>
    <definedName name="FLohne">#REF!</definedName>
    <definedName name="HH" localSheetId="21">#REF!,#REF!,#REF!,#REF!,#REF!,#REF!,#REF!,#REF!,#REF!,#REF!,#REF!,#REF!,#REF!,#REF!,#REF!,#REF!,#REF!,#REF!,#REF!,#REF!</definedName>
    <definedName name="HH" localSheetId="23">#REF!,#REF!,#REF!,#REF!,#REF!,#REF!,#REF!,#REF!,#REF!,#REF!,#REF!,#REF!,#REF!,#REF!,#REF!,#REF!,#REF!,#REF!,#REF!,#REF!</definedName>
    <definedName name="HH" localSheetId="14">#REF!,#REF!,#REF!,#REF!,#REF!,#REF!,#REF!,#REF!,#REF!,#REF!,#REF!,#REF!,#REF!,#REF!,#REF!,#REF!,#REF!,#REF!,#REF!,#REF!</definedName>
    <definedName name="HH" localSheetId="15">#REF!,#REF!,#REF!,#REF!,#REF!,#REF!,#REF!,#REF!,#REF!,#REF!,#REF!,#REF!,#REF!,#REF!,#REF!,#REF!,#REF!,#REF!,#REF!,#REF!</definedName>
    <definedName name="HH" localSheetId="7">#REF!,#REF!,#REF!,#REF!,#REF!,#REF!,#REF!,#REF!,#REF!,#REF!,#REF!,#REF!,#REF!,#REF!,#REF!,#REF!,#REF!,#REF!,#REF!,#REF!</definedName>
    <definedName name="HH" localSheetId="6">#REF!,#REF!,#REF!,#REF!,#REF!,#REF!,#REF!,#REF!,#REF!,#REF!,#REF!,#REF!,#REF!,#REF!,#REF!,#REF!,#REF!,#REF!,#REF!,#REF!</definedName>
    <definedName name="HH" localSheetId="18">#REF!,#REF!,#REF!,#REF!,#REF!,#REF!,#REF!,#REF!,#REF!,#REF!,#REF!,#REF!,#REF!,#REF!,#REF!,#REF!,#REF!,#REF!,#REF!,#REF!</definedName>
    <definedName name="HH">#REF!,#REF!,#REF!,#REF!,#REF!,#REF!,#REF!,#REF!,#REF!,#REF!,#REF!,#REF!,#REF!,#REF!,#REF!,#REF!,#REF!,#REF!,#REF!,#REF!</definedName>
    <definedName name="HHHHH" localSheetId="21">'[1]E, I'!#REF!</definedName>
    <definedName name="HHHHH" localSheetId="23">'[1]E, I'!#REF!</definedName>
    <definedName name="HHHHH" localSheetId="6">'[1]E, I'!#REF!</definedName>
    <definedName name="HHHHH" localSheetId="18">'[1]E, I'!#REF!</definedName>
    <definedName name="HHHHH">'[1]E, I'!#REF!</definedName>
    <definedName name="IntGesNr" localSheetId="20">'[2]E, I'!#REF!</definedName>
    <definedName name="IntGesNr" localSheetId="19">'[2]E, I'!#REF!</definedName>
    <definedName name="IntGesNr" localSheetId="8">'[1]E, I'!#REF!</definedName>
    <definedName name="IntGesNr" localSheetId="21">'[2]E, I'!#REF!</definedName>
    <definedName name="IntGesNr" localSheetId="22">'[2]E, I'!#REF!</definedName>
    <definedName name="IntGesNr" localSheetId="23">'[2]E, I'!#REF!</definedName>
    <definedName name="IntGesNr" localSheetId="9">'[1]E, I'!#REF!</definedName>
    <definedName name="IntGesNr" localSheetId="14">'[1]E, I'!#REF!</definedName>
    <definedName name="IntGesNr" localSheetId="15">'[1]E, I'!#REF!</definedName>
    <definedName name="IntGesNr" localSheetId="7">'[1]E, I'!#REF!</definedName>
    <definedName name="IntGesNr" localSheetId="3">'[1]E, I'!#REF!</definedName>
    <definedName name="IntGesNr" localSheetId="12">'[1]E, I'!#REF!</definedName>
    <definedName name="IntGesNr" localSheetId="11">'[1]E, I'!#REF!</definedName>
    <definedName name="IntGesNr" localSheetId="16">'[1]E, I'!#REF!</definedName>
    <definedName name="IntGesNr" localSheetId="6">'[1]E, I'!#REF!</definedName>
    <definedName name="IntGesNr" localSheetId="17">'[1]E, I'!#REF!</definedName>
    <definedName name="IntGesNr" localSheetId="5">'[1]E, I'!#REF!</definedName>
    <definedName name="IntGesNr" localSheetId="18">'[1]E, I'!#REF!</definedName>
    <definedName name="IntGesNr" localSheetId="2">'[1]E, I'!#REF!</definedName>
    <definedName name="IntGesNr">'[1]E, I'!#REF!</definedName>
    <definedName name="JJ" localSheetId="6">'[1]E, I'!#REF!</definedName>
    <definedName name="JJ" localSheetId="18">'[1]E, I'!#REF!</definedName>
    <definedName name="JJ">'[1]E, I'!#REF!</definedName>
    <definedName name="jjjj">#REF!,#REF!,#REF!,#REF!,#REF!,#REF!,#REF!,#REF!,#REF!,#REF!,#REF!,#REF!,#REF!,#REF!,#REF!,#REF!,#REF!,#REF!,#REF!</definedName>
    <definedName name="JJJJJ" localSheetId="21">'[1]E, I'!#REF!</definedName>
    <definedName name="JJJJJ" localSheetId="23">'[1]E, I'!#REF!</definedName>
    <definedName name="JJJJJ" localSheetId="14">'[1]E, I'!#REF!</definedName>
    <definedName name="JJJJJ" localSheetId="15">'[1]E, I'!#REF!</definedName>
    <definedName name="JJJJJ" localSheetId="7">'[1]E, I'!#REF!</definedName>
    <definedName name="JJJJJ" localSheetId="6">'[1]E, I'!#REF!</definedName>
    <definedName name="JJJJJ" localSheetId="18">'[1]E, I'!#REF!</definedName>
    <definedName name="JJJJJ">'[1]E, I'!#REF!</definedName>
    <definedName name="k" localSheetId="21">#REF!,#REF!,#REF!,#REF!,#REF!,#REF!,#REF!,#REF!,#REF!,#REF!,#REF!,#REF!,#REF!,#REF!,#REF!,#REF!,#REF!,#REF!,#REF!</definedName>
    <definedName name="k" localSheetId="22">#REF!,#REF!,#REF!,#REF!,#REF!,#REF!,#REF!,#REF!,#REF!,#REF!,#REF!,#REF!,#REF!,#REF!,#REF!,#REF!,#REF!,#REF!,#REF!</definedName>
    <definedName name="k" localSheetId="23">#REF!,#REF!,#REF!,#REF!,#REF!,#REF!,#REF!,#REF!,#REF!,#REF!,#REF!,#REF!,#REF!,#REF!,#REF!,#REF!,#REF!,#REF!,#REF!</definedName>
    <definedName name="k" localSheetId="14">#REF!,#REF!,#REF!,#REF!,#REF!,#REF!,#REF!,#REF!,#REF!,#REF!,#REF!,#REF!,#REF!,#REF!,#REF!,#REF!,#REF!,#REF!,#REF!</definedName>
    <definedName name="k" localSheetId="15">#REF!,#REF!,#REF!,#REF!,#REF!,#REF!,#REF!,#REF!,#REF!,#REF!,#REF!,#REF!,#REF!,#REF!,#REF!,#REF!,#REF!,#REF!,#REF!</definedName>
    <definedName name="k" localSheetId="7">#REF!,#REF!,#REF!,#REF!,#REF!,#REF!,#REF!,#REF!,#REF!,#REF!,#REF!,#REF!,#REF!,#REF!,#REF!,#REF!,#REF!,#REF!,#REF!</definedName>
    <definedName name="k" localSheetId="6">#REF!,#REF!,#REF!,#REF!,#REF!,#REF!,#REF!,#REF!,#REF!,#REF!,#REF!,#REF!,#REF!,#REF!,#REF!,#REF!,#REF!,#REF!,#REF!</definedName>
    <definedName name="k" localSheetId="18">#REF!,#REF!,#REF!,#REF!,#REF!,#REF!,#REF!,#REF!,#REF!,#REF!,#REF!,#REF!,#REF!,#REF!,#REF!,#REF!,#REF!,#REF!,#REF!</definedName>
    <definedName name="k">#REF!,#REF!,#REF!,#REF!,#REF!,#REF!,#REF!,#REF!,#REF!,#REF!,#REF!,#REF!,#REF!,#REF!,#REF!,#REF!,#REF!,#REF!,#REF!</definedName>
    <definedName name="KK" localSheetId="21">'[1]E, I'!#REF!</definedName>
    <definedName name="KK" localSheetId="23">'[1]E, I'!#REF!</definedName>
    <definedName name="KK" localSheetId="6">'[1]E, I'!#REF!</definedName>
    <definedName name="KK" localSheetId="18">'[1]E, I'!#REF!</definedName>
    <definedName name="KK">'[1]E, I'!#REF!</definedName>
    <definedName name="kkk" localSheetId="21">'[1]E, I'!#REF!</definedName>
    <definedName name="kkk" localSheetId="22">'[1]E, I'!#REF!</definedName>
    <definedName name="kkk" localSheetId="23">'[1]E, I'!#REF!</definedName>
    <definedName name="kkk" localSheetId="14">'[1]E, I'!#REF!</definedName>
    <definedName name="kkk" localSheetId="15">'[1]E, I'!#REF!</definedName>
    <definedName name="kkk" localSheetId="7">'[1]E, I'!#REF!</definedName>
    <definedName name="kkk" localSheetId="6">'[1]E, I'!#REF!</definedName>
    <definedName name="kkk" localSheetId="18">'[1]E, I'!#REF!</definedName>
    <definedName name="kkk">'[1]E, I'!#REF!</definedName>
    <definedName name="kkkkkkkk" localSheetId="21">'[1]E, I'!#REF!</definedName>
    <definedName name="kkkkkkkk" localSheetId="22">'[1]E, I'!#REF!</definedName>
    <definedName name="kkkkkkkk" localSheetId="23">'[1]E, I'!#REF!</definedName>
    <definedName name="kkkkkkkk" localSheetId="14">'[1]E, I'!#REF!</definedName>
    <definedName name="kkkkkkkk" localSheetId="15">'[1]E, I'!#REF!</definedName>
    <definedName name="kkkkkkkk" localSheetId="7">'[1]E, I'!#REF!</definedName>
    <definedName name="kkkkkkkk" localSheetId="6">'[1]E, I'!#REF!</definedName>
    <definedName name="kkkkkkkk" localSheetId="18">'[1]E, I'!#REF!</definedName>
    <definedName name="kkkkkkkk">'[1]E, I'!#REF!</definedName>
    <definedName name="köl" localSheetId="8">#REF!,#REF!,#REF!,#REF!,#REF!,#REF!,#REF!,#REF!,#REF!,#REF!,#REF!,#REF!,#REF!,#REF!,#REF!,#REF!,#REF!,#REF!,#REF!</definedName>
    <definedName name="köl" localSheetId="21">#REF!,#REF!,#REF!,#REF!,#REF!,#REF!,#REF!,#REF!,#REF!,#REF!,#REF!,#REF!,#REF!,#REF!,#REF!,#REF!,#REF!,#REF!,#REF!</definedName>
    <definedName name="köl" localSheetId="22">#REF!,#REF!,#REF!,#REF!,#REF!,#REF!,#REF!,#REF!,#REF!,#REF!,#REF!,#REF!,#REF!,#REF!,#REF!,#REF!,#REF!,#REF!,#REF!</definedName>
    <definedName name="köl" localSheetId="23">#REF!,#REF!,#REF!,#REF!,#REF!,#REF!,#REF!,#REF!,#REF!,#REF!,#REF!,#REF!,#REF!,#REF!,#REF!,#REF!,#REF!,#REF!,#REF!</definedName>
    <definedName name="köl" localSheetId="9">#REF!,#REF!,#REF!,#REF!,#REF!,#REF!,#REF!,#REF!,#REF!,#REF!,#REF!,#REF!,#REF!,#REF!,#REF!,#REF!,#REF!,#REF!,#REF!</definedName>
    <definedName name="köl" localSheetId="14">#REF!,#REF!,#REF!,#REF!,#REF!,#REF!,#REF!,#REF!,#REF!,#REF!,#REF!,#REF!,#REF!,#REF!,#REF!,#REF!,#REF!,#REF!,#REF!</definedName>
    <definedName name="köl" localSheetId="15">#REF!,#REF!,#REF!,#REF!,#REF!,#REF!,#REF!,#REF!,#REF!,#REF!,#REF!,#REF!,#REF!,#REF!,#REF!,#REF!,#REF!,#REF!,#REF!</definedName>
    <definedName name="köl" localSheetId="7">#REF!,#REF!,#REF!,#REF!,#REF!,#REF!,#REF!,#REF!,#REF!,#REF!,#REF!,#REF!,#REF!,#REF!,#REF!,#REF!,#REF!,#REF!,#REF!</definedName>
    <definedName name="köl" localSheetId="16">#REF!,#REF!,#REF!,#REF!,#REF!,#REF!,#REF!,#REF!,#REF!,#REF!,#REF!,#REF!,#REF!,#REF!,#REF!,#REF!,#REF!,#REF!,#REF!</definedName>
    <definedName name="köl" localSheetId="6">#REF!,#REF!,#REF!,#REF!,#REF!,#REF!,#REF!,#REF!,#REF!,#REF!,#REF!,#REF!,#REF!,#REF!,#REF!,#REF!,#REF!,#REF!,#REF!</definedName>
    <definedName name="köl" localSheetId="17">#REF!,#REF!,#REF!,#REF!,#REF!,#REF!,#REF!,#REF!,#REF!,#REF!,#REF!,#REF!,#REF!,#REF!,#REF!,#REF!,#REF!,#REF!,#REF!</definedName>
    <definedName name="köl" localSheetId="5">#REF!,#REF!,#REF!,#REF!,#REF!,#REF!,#REF!,#REF!,#REF!,#REF!,#REF!,#REF!,#REF!,#REF!,#REF!,#REF!,#REF!,#REF!,#REF!</definedName>
    <definedName name="köl" localSheetId="18">#REF!,#REF!,#REF!,#REF!,#REF!,#REF!,#REF!,#REF!,#REF!,#REF!,#REF!,#REF!,#REF!,#REF!,#REF!,#REF!,#REF!,#REF!,#REF!</definedName>
    <definedName name="köl">#REF!,#REF!,#REF!,#REF!,#REF!,#REF!,#REF!,#REF!,#REF!,#REF!,#REF!,#REF!,#REF!,#REF!,#REF!,#REF!,#REF!,#REF!,#REF!</definedName>
    <definedName name="KredTyp">'[3]E, I'!$K$1</definedName>
    <definedName name="KTyp" localSheetId="8">#REF!</definedName>
    <definedName name="KTyp" localSheetId="21">#REF!</definedName>
    <definedName name="KTyp" localSheetId="22">#REF!</definedName>
    <definedName name="KTyp" localSheetId="23">#REF!</definedName>
    <definedName name="KTyp" localSheetId="9">#REF!</definedName>
    <definedName name="KTyp" localSheetId="14">#REF!</definedName>
    <definedName name="KTyp" localSheetId="15">#REF!</definedName>
    <definedName name="KTyp" localSheetId="7">#REF!</definedName>
    <definedName name="KTyp" localSheetId="3">#REF!</definedName>
    <definedName name="KTyp" localSheetId="12">#REF!</definedName>
    <definedName name="KTyp" localSheetId="11">#REF!</definedName>
    <definedName name="KTyp" localSheetId="16">#REF!</definedName>
    <definedName name="KTyp" localSheetId="6">#REF!</definedName>
    <definedName name="KTyp" localSheetId="17">#REF!</definedName>
    <definedName name="KTyp" localSheetId="5">#REF!</definedName>
    <definedName name="KTyp" localSheetId="18">#REF!</definedName>
    <definedName name="KTyp" localSheetId="2">#REF!</definedName>
    <definedName name="KTyp">#REF!</definedName>
    <definedName name="KuSta">'[3]E, I'!$N$1</definedName>
    <definedName name="lklk" localSheetId="8">#REF!,#REF!,#REF!,#REF!,#REF!,#REF!,#REF!,#REF!,#REF!,#REF!,#REF!,#REF!,#REF!,#REF!,#REF!,#REF!,#REF!,#REF!,#REF!,#REF!,#REF!,#REF!,#REF!</definedName>
    <definedName name="lklk" localSheetId="21">#REF!,#REF!,#REF!,#REF!,#REF!,#REF!,#REF!,#REF!,#REF!,#REF!,#REF!,#REF!,#REF!,#REF!,#REF!,#REF!,#REF!,#REF!,#REF!,#REF!,#REF!,#REF!,#REF!</definedName>
    <definedName name="lklk" localSheetId="22">#REF!,#REF!,#REF!,#REF!,#REF!,#REF!,#REF!,#REF!,#REF!,#REF!,#REF!,#REF!,#REF!,#REF!,#REF!,#REF!,#REF!,#REF!,#REF!,#REF!,#REF!,#REF!,#REF!</definedName>
    <definedName name="lklk" localSheetId="23">#REF!,#REF!,#REF!,#REF!,#REF!,#REF!,#REF!,#REF!,#REF!,#REF!,#REF!,#REF!,#REF!,#REF!,#REF!,#REF!,#REF!,#REF!,#REF!,#REF!,#REF!,#REF!,#REF!</definedName>
    <definedName name="lklk" localSheetId="9">#REF!,#REF!,#REF!,#REF!,#REF!,#REF!,#REF!,#REF!,#REF!,#REF!,#REF!,#REF!,#REF!,#REF!,#REF!,#REF!,#REF!,#REF!,#REF!,#REF!,#REF!,#REF!,#REF!</definedName>
    <definedName name="lklk" localSheetId="14">#REF!,#REF!,#REF!,#REF!,#REF!,#REF!,#REF!,#REF!,#REF!,#REF!,#REF!,#REF!,#REF!,#REF!,#REF!,#REF!,#REF!,#REF!,#REF!,#REF!,#REF!,#REF!,#REF!</definedName>
    <definedName name="lklk" localSheetId="15">#REF!,#REF!,#REF!,#REF!,#REF!,#REF!,#REF!,#REF!,#REF!,#REF!,#REF!,#REF!,#REF!,#REF!,#REF!,#REF!,#REF!,#REF!,#REF!,#REF!,#REF!,#REF!,#REF!</definedName>
    <definedName name="lklk" localSheetId="7">#REF!,#REF!,#REF!,#REF!,#REF!,#REF!,#REF!,#REF!,#REF!,#REF!,#REF!,#REF!,#REF!,#REF!,#REF!,#REF!,#REF!,#REF!,#REF!,#REF!,#REF!,#REF!,#REF!</definedName>
    <definedName name="lklk" localSheetId="16">#REF!,#REF!,#REF!,#REF!,#REF!,#REF!,#REF!,#REF!,#REF!,#REF!,#REF!,#REF!,#REF!,#REF!,#REF!,#REF!,#REF!,#REF!,#REF!,#REF!,#REF!,#REF!,#REF!</definedName>
    <definedName name="lklk" localSheetId="6">#REF!,#REF!,#REF!,#REF!,#REF!,#REF!,#REF!,#REF!,#REF!,#REF!,#REF!,#REF!,#REF!,#REF!,#REF!,#REF!,#REF!,#REF!,#REF!,#REF!,#REF!,#REF!,#REF!</definedName>
    <definedName name="lklk" localSheetId="17">#REF!,#REF!,#REF!,#REF!,#REF!,#REF!,#REF!,#REF!,#REF!,#REF!,#REF!,#REF!,#REF!,#REF!,#REF!,#REF!,#REF!,#REF!,#REF!,#REF!,#REF!,#REF!,#REF!</definedName>
    <definedName name="lklk" localSheetId="5">#REF!,#REF!,#REF!,#REF!,#REF!,#REF!,#REF!,#REF!,#REF!,#REF!,#REF!,#REF!,#REF!,#REF!,#REF!,#REF!,#REF!,#REF!,#REF!,#REF!,#REF!,#REF!,#REF!</definedName>
    <definedName name="lklk" localSheetId="18">#REF!,#REF!,#REF!,#REF!,#REF!,#REF!,#REF!,#REF!,#REF!,#REF!,#REF!,#REF!,#REF!,#REF!,#REF!,#REF!,#REF!,#REF!,#REF!,#REF!,#REF!,#REF!,#REF!</definedName>
    <definedName name="lklk">#REF!,#REF!,#REF!,#REF!,#REF!,#REF!,#REF!,#REF!,#REF!,#REF!,#REF!,#REF!,#REF!,#REF!,#REF!,#REF!,#REF!,#REF!,#REF!,#REF!,#REF!,#REF!,#REF!</definedName>
    <definedName name="LLLLL" localSheetId="21">#REF!,#REF!,#REF!,#REF!,#REF!,#REF!,#REF!,#REF!,#REF!,#REF!,#REF!,#REF!,#REF!,#REF!,#REF!,#REF!,#REF!,#REF!,#REF!</definedName>
    <definedName name="LLLLL" localSheetId="23">#REF!,#REF!,#REF!,#REF!,#REF!,#REF!,#REF!,#REF!,#REF!,#REF!,#REF!,#REF!,#REF!,#REF!,#REF!,#REF!,#REF!,#REF!,#REF!</definedName>
    <definedName name="LLLLL" localSheetId="6">#REF!,#REF!,#REF!,#REF!,#REF!,#REF!,#REF!,#REF!,#REF!,#REF!,#REF!,#REF!,#REF!,#REF!,#REF!,#REF!,#REF!,#REF!,#REF!</definedName>
    <definedName name="LLLLL" localSheetId="18">#REF!,#REF!,#REF!,#REF!,#REF!,#REF!,#REF!,#REF!,#REF!,#REF!,#REF!,#REF!,#REF!,#REF!,#REF!,#REF!,#REF!,#REF!,#REF!</definedName>
    <definedName name="LLLLL">#REF!,#REF!,#REF!,#REF!,#REF!,#REF!,#REF!,#REF!,#REF!,#REF!,#REF!,#REF!,#REF!,#REF!,#REF!,#REF!,#REF!,#REF!,#REF!</definedName>
    <definedName name="LLLLLL" localSheetId="21">#REF!,#REF!,#REF!,#REF!,#REF!,#REF!,#REF!,#REF!,#REF!,#REF!,#REF!,#REF!,#REF!,#REF!,#REF!,#REF!,#REF!,#REF!,#REF!</definedName>
    <definedName name="LLLLLL" localSheetId="23">#REF!,#REF!,#REF!,#REF!,#REF!,#REF!,#REF!,#REF!,#REF!,#REF!,#REF!,#REF!,#REF!,#REF!,#REF!,#REF!,#REF!,#REF!,#REF!</definedName>
    <definedName name="LLLLLL" localSheetId="14">#REF!,#REF!,#REF!,#REF!,#REF!,#REF!,#REF!,#REF!,#REF!,#REF!,#REF!,#REF!,#REF!,#REF!,#REF!,#REF!,#REF!,#REF!,#REF!</definedName>
    <definedName name="LLLLLL" localSheetId="15">#REF!,#REF!,#REF!,#REF!,#REF!,#REF!,#REF!,#REF!,#REF!,#REF!,#REF!,#REF!,#REF!,#REF!,#REF!,#REF!,#REF!,#REF!,#REF!</definedName>
    <definedName name="LLLLLL" localSheetId="7">#REF!,#REF!,#REF!,#REF!,#REF!,#REF!,#REF!,#REF!,#REF!,#REF!,#REF!,#REF!,#REF!,#REF!,#REF!,#REF!,#REF!,#REF!,#REF!</definedName>
    <definedName name="LLLLLL" localSheetId="6">#REF!,#REF!,#REF!,#REF!,#REF!,#REF!,#REF!,#REF!,#REF!,#REF!,#REF!,#REF!,#REF!,#REF!,#REF!,#REF!,#REF!,#REF!,#REF!</definedName>
    <definedName name="LLLLLL" localSheetId="18">#REF!,#REF!,#REF!,#REF!,#REF!,#REF!,#REF!,#REF!,#REF!,#REF!,#REF!,#REF!,#REF!,#REF!,#REF!,#REF!,#REF!,#REF!,#REF!</definedName>
    <definedName name="LLLLLL">#REF!,#REF!,#REF!,#REF!,#REF!,#REF!,#REF!,#REF!,#REF!,#REF!,#REF!,#REF!,#REF!,#REF!,#REF!,#REF!,#REF!,#REF!,#REF!</definedName>
    <definedName name="Markierung1" localSheetId="19">'ERFOLGS-RECH'!$A$2:$L$32</definedName>
    <definedName name="Markierung1" localSheetId="21">GELDFLUSS!$A$2:$G$15</definedName>
    <definedName name="Markierung1" localSheetId="22">'INV-PLAN'!$A$2:$G$27</definedName>
    <definedName name="Markierung1" localSheetId="23">KENNZAHLEN!$A$2:$G$15</definedName>
    <definedName name="Markierung1">BILANZ!$A$2:$G$23</definedName>
    <definedName name="Markierung2" localSheetId="19">'ERFOLGS-RECH'!$A$33:$L$44</definedName>
    <definedName name="Markierung2" localSheetId="21">GELDFLUSS!$A$16:$G$18</definedName>
    <definedName name="Markierung2" localSheetId="22">'INV-PLAN'!$A$28:$G$37</definedName>
    <definedName name="Markierung2" localSheetId="23">KENNZAHLEN!$A$16:$G$17</definedName>
    <definedName name="Markierung2">BILANZ!$A$24:$G$26</definedName>
    <definedName name="Markierung3" localSheetId="18">#REF!</definedName>
    <definedName name="Markierung3">#REF!</definedName>
    <definedName name="MB" localSheetId="18">#REF!</definedName>
    <definedName name="MB">#REF!</definedName>
    <definedName name="Milch" localSheetId="18">#REF!</definedName>
    <definedName name="Milch">#REF!</definedName>
    <definedName name="Milchbil2" localSheetId="18">#REF!</definedName>
    <definedName name="Milchbil2">#REF!</definedName>
    <definedName name="Milchbilanz" localSheetId="18">#REF!</definedName>
    <definedName name="Milchbilanz">#REF!</definedName>
    <definedName name="NaehrBil" localSheetId="18">#REF!</definedName>
    <definedName name="NaehrBil">#REF!</definedName>
    <definedName name="ölllk" localSheetId="8">#REF!,#REF!,#REF!,#REF!,#REF!,#REF!,#REF!,#REF!,#REF!,#REF!,#REF!,#REF!,#REF!,#REF!,#REF!,#REF!,#REF!,#REF!,#REF!,#REF!</definedName>
    <definedName name="ölllk" localSheetId="21">#REF!,#REF!,#REF!,#REF!,#REF!,#REF!,#REF!,#REF!,#REF!,#REF!,#REF!,#REF!,#REF!,#REF!,#REF!,#REF!,#REF!,#REF!,#REF!,#REF!</definedName>
    <definedName name="ölllk" localSheetId="22">#REF!,#REF!,#REF!,#REF!,#REF!,#REF!,#REF!,#REF!,#REF!,#REF!,#REF!,#REF!,#REF!,#REF!,#REF!,#REF!,#REF!,#REF!,#REF!,#REF!</definedName>
    <definedName name="ölllk" localSheetId="23">#REF!,#REF!,#REF!,#REF!,#REF!,#REF!,#REF!,#REF!,#REF!,#REF!,#REF!,#REF!,#REF!,#REF!,#REF!,#REF!,#REF!,#REF!,#REF!,#REF!</definedName>
    <definedName name="ölllk" localSheetId="9">#REF!,#REF!,#REF!,#REF!,#REF!,#REF!,#REF!,#REF!,#REF!,#REF!,#REF!,#REF!,#REF!,#REF!,#REF!,#REF!,#REF!,#REF!,#REF!,#REF!</definedName>
    <definedName name="ölllk" localSheetId="14">#REF!,#REF!,#REF!,#REF!,#REF!,#REF!,#REF!,#REF!,#REF!,#REF!,#REF!,#REF!,#REF!,#REF!,#REF!,#REF!,#REF!,#REF!,#REF!,#REF!</definedName>
    <definedName name="ölllk" localSheetId="15">#REF!,#REF!,#REF!,#REF!,#REF!,#REF!,#REF!,#REF!,#REF!,#REF!,#REF!,#REF!,#REF!,#REF!,#REF!,#REF!,#REF!,#REF!,#REF!,#REF!</definedName>
    <definedName name="ölllk" localSheetId="7">#REF!,#REF!,#REF!,#REF!,#REF!,#REF!,#REF!,#REF!,#REF!,#REF!,#REF!,#REF!,#REF!,#REF!,#REF!,#REF!,#REF!,#REF!,#REF!,#REF!</definedName>
    <definedName name="ölllk" localSheetId="16">#REF!,#REF!,#REF!,#REF!,#REF!,#REF!,#REF!,#REF!,#REF!,#REF!,#REF!,#REF!,#REF!,#REF!,#REF!,#REF!,#REF!,#REF!,#REF!,#REF!</definedName>
    <definedName name="ölllk" localSheetId="6">#REF!,#REF!,#REF!,#REF!,#REF!,#REF!,#REF!,#REF!,#REF!,#REF!,#REF!,#REF!,#REF!,#REF!,#REF!,#REF!,#REF!,#REF!,#REF!,#REF!</definedName>
    <definedName name="ölllk" localSheetId="17">#REF!,#REF!,#REF!,#REF!,#REF!,#REF!,#REF!,#REF!,#REF!,#REF!,#REF!,#REF!,#REF!,#REF!,#REF!,#REF!,#REF!,#REF!,#REF!,#REF!</definedName>
    <definedName name="ölllk" localSheetId="5">#REF!,#REF!,#REF!,#REF!,#REF!,#REF!,#REF!,#REF!,#REF!,#REF!,#REF!,#REF!,#REF!,#REF!,#REF!,#REF!,#REF!,#REF!,#REF!,#REF!</definedName>
    <definedName name="ölllk" localSheetId="18">#REF!,#REF!,#REF!,#REF!,#REF!,#REF!,#REF!,#REF!,#REF!,#REF!,#REF!,#REF!,#REF!,#REF!,#REF!,#REF!,#REF!,#REF!,#REF!,#REF!</definedName>
    <definedName name="ölllk">#REF!,#REF!,#REF!,#REF!,#REF!,#REF!,#REF!,#REF!,#REF!,#REF!,#REF!,#REF!,#REF!,#REF!,#REF!,#REF!,#REF!,#REF!,#REF!,#REF!</definedName>
    <definedName name="P" localSheetId="6">'[1]E, I'!#REF!</definedName>
    <definedName name="P" localSheetId="18">'[1]E, I'!#REF!</definedName>
    <definedName name="P">'[1]E, I'!#REF!</definedName>
    <definedName name="PPPPPPPPPPPPP" localSheetId="21">'[1]E, I'!#REF!</definedName>
    <definedName name="PPPPPPPPPPPPP" localSheetId="23">'[1]E, I'!#REF!</definedName>
    <definedName name="PPPPPPPPPPPPP" localSheetId="6">'[1]E, I'!#REF!</definedName>
    <definedName name="PPPPPPPPPPPPP" localSheetId="18">'[1]E, I'!#REF!</definedName>
    <definedName name="PPPPPPPPPPPPP">'[1]E, I'!#REF!</definedName>
    <definedName name="QQQQ" localSheetId="21">#REF!,#REF!,#REF!,#REF!,#REF!,#REF!,#REF!,#REF!,#REF!,#REF!,#REF!,#REF!,#REF!,#REF!,#REF!,#REF!,#REF!,#REF!,#REF!</definedName>
    <definedName name="QQQQ" localSheetId="23">#REF!,#REF!,#REF!,#REF!,#REF!,#REF!,#REF!,#REF!,#REF!,#REF!,#REF!,#REF!,#REF!,#REF!,#REF!,#REF!,#REF!,#REF!,#REF!</definedName>
    <definedName name="QQQQ" localSheetId="14">#REF!,#REF!,#REF!,#REF!,#REF!,#REF!,#REF!,#REF!,#REF!,#REF!,#REF!,#REF!,#REF!,#REF!,#REF!,#REF!,#REF!,#REF!,#REF!</definedName>
    <definedName name="QQQQ" localSheetId="15">#REF!,#REF!,#REF!,#REF!,#REF!,#REF!,#REF!,#REF!,#REF!,#REF!,#REF!,#REF!,#REF!,#REF!,#REF!,#REF!,#REF!,#REF!,#REF!</definedName>
    <definedName name="QQQQ" localSheetId="7">#REF!,#REF!,#REF!,#REF!,#REF!,#REF!,#REF!,#REF!,#REF!,#REF!,#REF!,#REF!,#REF!,#REF!,#REF!,#REF!,#REF!,#REF!,#REF!</definedName>
    <definedName name="QQQQ" localSheetId="6">#REF!,#REF!,#REF!,#REF!,#REF!,#REF!,#REF!,#REF!,#REF!,#REF!,#REF!,#REF!,#REF!,#REF!,#REF!,#REF!,#REF!,#REF!,#REF!</definedName>
    <definedName name="QQQQ" localSheetId="18">#REF!,#REF!,#REF!,#REF!,#REF!,#REF!,#REF!,#REF!,#REF!,#REF!,#REF!,#REF!,#REF!,#REF!,#REF!,#REF!,#REF!,#REF!,#REF!</definedName>
    <definedName name="QQQQ">#REF!,#REF!,#REF!,#REF!,#REF!,#REF!,#REF!,#REF!,#REF!,#REF!,#REF!,#REF!,#REF!,#REF!,#REF!,#REF!,#REF!,#REF!,#REF!</definedName>
    <definedName name="SachBearb">'[3]E, I'!$DC$1</definedName>
    <definedName name="SelbständigSeit" localSheetId="18">#REF!</definedName>
    <definedName name="SelbständigSeit">#REF!</definedName>
    <definedName name="Sollabz" localSheetId="18">#REF!</definedName>
    <definedName name="Sollabz">#REF!</definedName>
    <definedName name="Text" localSheetId="18">#REF!,#REF!,#REF!,#REF!,#REF!,#REF!,#REF!,#REF!,#REF!,#REF!,#REF!,#REF!,#REF!,#REF!,#REF!,#REF!,#REF!,#REF!,#REF!,#REF!,#REF!,#REF!,#REF!,#REF!,#REF!,#REF!</definedName>
    <definedName name="Text">#REF!,#REF!,#REF!,#REF!,#REF!,#REF!,#REF!,#REF!,#REF!,#REF!,#REF!,#REF!,#REF!,#REF!,#REF!,#REF!,#REF!,#REF!,#REF!,#REF!,#REF!,#REF!,#REF!,#REF!,#REF!,#REF!</definedName>
    <definedName name="Textfluss" localSheetId="8">#REF!,#REF!,#REF!,#REF!,#REF!,#REF!,#REF!,#REF!,#REF!,#REF!,#REF!,#REF!,#REF!,#REF!,#REF!,#REF!,#REF!,#REF!,#REF!,#REF!,#REF!,#REF!,#REF!</definedName>
    <definedName name="Textfluss" localSheetId="21">#REF!,#REF!,#REF!,#REF!,#REF!,#REF!,#REF!,#REF!,#REF!,#REF!,#REF!,#REF!,#REF!,#REF!,#REF!,#REF!,#REF!,#REF!,#REF!,#REF!,#REF!,#REF!,#REF!</definedName>
    <definedName name="Textfluss" localSheetId="22">#REF!,#REF!,#REF!,#REF!,#REF!,#REF!,#REF!,#REF!,#REF!,#REF!,#REF!,#REF!,#REF!,#REF!,#REF!,#REF!,#REF!,#REF!,#REF!,#REF!,#REF!,#REF!,#REF!</definedName>
    <definedName name="Textfluss" localSheetId="23">#REF!,#REF!,#REF!,#REF!,#REF!,#REF!,#REF!,#REF!,#REF!,#REF!,#REF!,#REF!,#REF!,#REF!,#REF!,#REF!,#REF!,#REF!,#REF!,#REF!,#REF!,#REF!,#REF!</definedName>
    <definedName name="Textfluss" localSheetId="9">#REF!,#REF!,#REF!,#REF!,#REF!,#REF!,#REF!,#REF!,#REF!,#REF!,#REF!,#REF!,#REF!,#REF!,#REF!,#REF!,#REF!,#REF!,#REF!,#REF!,#REF!,#REF!,#REF!</definedName>
    <definedName name="Textfluss" localSheetId="14">#REF!,#REF!,#REF!,#REF!,#REF!,#REF!,#REF!,#REF!,#REF!,#REF!,#REF!,#REF!,#REF!,#REF!,#REF!,#REF!,#REF!,#REF!,#REF!,#REF!,#REF!,#REF!,#REF!</definedName>
    <definedName name="Textfluss" localSheetId="15">#REF!,#REF!,#REF!,#REF!,#REF!,#REF!,#REF!,#REF!,#REF!,#REF!,#REF!,#REF!,#REF!,#REF!,#REF!,#REF!,#REF!,#REF!,#REF!,#REF!,#REF!,#REF!,#REF!</definedName>
    <definedName name="Textfluss" localSheetId="7">#REF!,#REF!,#REF!,#REF!,#REF!,#REF!,#REF!,#REF!,#REF!,#REF!,#REF!,#REF!,#REF!,#REF!,#REF!,#REF!,#REF!,#REF!,#REF!,#REF!,#REF!,#REF!,#REF!</definedName>
    <definedName name="Textfluss" localSheetId="3">#REF!,#REF!,#REF!,#REF!,#REF!,#REF!,#REF!,#REF!,#REF!,#REF!,#REF!,#REF!,#REF!,#REF!,#REF!,#REF!,#REF!,#REF!,#REF!,#REF!,#REF!,#REF!,#REF!</definedName>
    <definedName name="Textfluss" localSheetId="12">#REF!,#REF!,#REF!,#REF!,#REF!,#REF!,#REF!,#REF!,#REF!,#REF!,#REF!,#REF!,#REF!,#REF!,#REF!,#REF!,#REF!,#REF!,#REF!,#REF!,#REF!,#REF!,#REF!</definedName>
    <definedName name="Textfluss" localSheetId="11">#REF!,#REF!,#REF!,#REF!,#REF!,#REF!,#REF!,#REF!,#REF!,#REF!,#REF!,#REF!,#REF!,#REF!,#REF!,#REF!,#REF!,#REF!,#REF!,#REF!,#REF!,#REF!,#REF!</definedName>
    <definedName name="Textfluss" localSheetId="16">#REF!,#REF!,#REF!,#REF!,#REF!,#REF!,#REF!,#REF!,#REF!,#REF!,#REF!,#REF!,#REF!,#REF!,#REF!,#REF!,#REF!,#REF!,#REF!,#REF!,#REF!,#REF!,#REF!</definedName>
    <definedName name="Textfluss" localSheetId="6">#REF!,#REF!,#REF!,#REF!,#REF!,#REF!,#REF!,#REF!,#REF!,#REF!,#REF!,#REF!,#REF!,#REF!,#REF!,#REF!,#REF!,#REF!,#REF!,#REF!,#REF!,#REF!,#REF!</definedName>
    <definedName name="Textfluss" localSheetId="17">#REF!,#REF!,#REF!,#REF!,#REF!,#REF!,#REF!,#REF!,#REF!,#REF!,#REF!,#REF!,#REF!,#REF!,#REF!,#REF!,#REF!,#REF!,#REF!,#REF!,#REF!,#REF!,#REF!</definedName>
    <definedName name="Textfluss" localSheetId="5">#REF!,#REF!,#REF!,#REF!,#REF!,#REF!,#REF!,#REF!,#REF!,#REF!,#REF!,#REF!,#REF!,#REF!,#REF!,#REF!,#REF!,#REF!,#REF!,#REF!,#REF!,#REF!,#REF!</definedName>
    <definedName name="Textfluss" localSheetId="18">#REF!,#REF!,#REF!,#REF!,#REF!,#REF!,#REF!,#REF!,#REF!,#REF!,#REF!,#REF!,#REF!,#REF!,#REF!,#REF!,#REF!,#REF!,#REF!,#REF!,#REF!,#REF!,#REF!</definedName>
    <definedName name="Textfluss" localSheetId="2">#REF!,#REF!,#REF!,#REF!,#REF!,#REF!,#REF!,#REF!,#REF!,#REF!,#REF!,#REF!,#REF!,#REF!,#REF!,#REF!,#REF!,#REF!,#REF!,#REF!,#REF!,#REF!,#REF!</definedName>
    <definedName name="Textfluss">#REF!,#REF!,#REF!,#REF!,#REF!,#REF!,#REF!,#REF!,#REF!,#REF!,#REF!,#REF!,#REF!,#REF!,#REF!,#REF!,#REF!,#REF!,#REF!,#REF!,#REF!,#REF!,#REF!</definedName>
    <definedName name="textfolge" localSheetId="18">#REF!,#REF!,#REF!,#REF!,#REF!,#REF!,#REF!,#REF!,#REF!,#REF!,#REF!,#REF!,#REF!,#REF!,#REF!,#REF!,#REF!,#REF!,#REF!,#REF!</definedName>
    <definedName name="textfolge">#REF!,#REF!,#REF!,#REF!,#REF!,#REF!,#REF!,#REF!,#REF!,#REF!,#REF!,#REF!,#REF!,#REF!,#REF!,#REF!,#REF!,#REF!,#REF!,#REF!</definedName>
    <definedName name="VerrechBetr" localSheetId="18">#REF!</definedName>
    <definedName name="VerrechBetr">#REF!</definedName>
    <definedName name="WegLa" localSheetId="20">'[2]E, I'!#REF!</definedName>
    <definedName name="WegLa" localSheetId="19">'[2]E, I'!#REF!</definedName>
    <definedName name="WegLa" localSheetId="8">'[1]E, I'!#REF!</definedName>
    <definedName name="WegLa" localSheetId="21">'[2]E, I'!#REF!</definedName>
    <definedName name="WegLa" localSheetId="22">'[2]E, I'!#REF!</definedName>
    <definedName name="WegLa" localSheetId="23">'[2]E, I'!#REF!</definedName>
    <definedName name="WegLa" localSheetId="9">'[1]E, I'!#REF!</definedName>
    <definedName name="WegLa" localSheetId="14">'[1]E, I'!#REF!</definedName>
    <definedName name="WegLa" localSheetId="15">'[1]E, I'!#REF!</definedName>
    <definedName name="WegLa" localSheetId="7">'[1]E, I'!#REF!</definedName>
    <definedName name="WegLa" localSheetId="3">'[1]E, I'!#REF!</definedName>
    <definedName name="WegLa" localSheetId="12">'[1]E, I'!#REF!</definedName>
    <definedName name="WegLa" localSheetId="11">'[1]E, I'!#REF!</definedName>
    <definedName name="WegLa" localSheetId="16">'[1]E, I'!#REF!</definedName>
    <definedName name="WegLa" localSheetId="6">'[1]E, I'!#REF!</definedName>
    <definedName name="WegLa" localSheetId="17">'[1]E, I'!#REF!</definedName>
    <definedName name="WegLa" localSheetId="5">'[1]E, I'!#REF!</definedName>
    <definedName name="WegLa" localSheetId="18">'[1]E, I'!#REF!</definedName>
    <definedName name="WegLa" localSheetId="2">'[1]E, I'!#REF!</definedName>
    <definedName name="WegLa">'[1]E, I'!#REF!</definedName>
    <definedName name="wwwwww">[4]DB!$A$2:$L$40</definedName>
    <definedName name="Zivilst">'[3]E, I'!$Q$1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78" l="1"/>
  <c r="A8" i="78" s="1"/>
  <c r="G25" i="71"/>
  <c r="H25" i="71"/>
  <c r="I25" i="71"/>
  <c r="J25" i="71"/>
  <c r="F25" i="71"/>
  <c r="F24" i="71"/>
  <c r="F21" i="71"/>
  <c r="G21" i="71"/>
  <c r="H21" i="71"/>
  <c r="I21" i="71"/>
  <c r="J21" i="71"/>
  <c r="F22" i="71"/>
  <c r="G22" i="71"/>
  <c r="H22" i="71"/>
  <c r="I22" i="71"/>
  <c r="J22" i="71"/>
  <c r="F23" i="71"/>
  <c r="G23" i="71"/>
  <c r="H23" i="71"/>
  <c r="I23" i="71"/>
  <c r="J23" i="71"/>
  <c r="G24" i="71"/>
  <c r="H24" i="71"/>
  <c r="I24" i="71"/>
  <c r="J24" i="71"/>
  <c r="G20" i="71"/>
  <c r="H20" i="71"/>
  <c r="I20" i="71"/>
  <c r="J20" i="71"/>
  <c r="K1" i="65" l="1"/>
  <c r="F15" i="71" l="1"/>
  <c r="F16" i="71"/>
  <c r="F17" i="71"/>
  <c r="F18" i="71"/>
  <c r="F14" i="71"/>
  <c r="M5" i="67"/>
  <c r="H5" i="67"/>
  <c r="C5" i="67"/>
  <c r="E8" i="67"/>
  <c r="G8" i="67" s="1"/>
  <c r="E9" i="67"/>
  <c r="G9" i="67"/>
  <c r="E10" i="67"/>
  <c r="G10" i="67" s="1"/>
  <c r="E11" i="67"/>
  <c r="G11" i="67"/>
  <c r="E12" i="67"/>
  <c r="G12" i="67" s="1"/>
  <c r="E13" i="67"/>
  <c r="G13" i="67"/>
  <c r="E14" i="67"/>
  <c r="G14" i="67" s="1"/>
  <c r="E15" i="67"/>
  <c r="G15" i="67"/>
  <c r="J15" i="67" s="1"/>
  <c r="E16" i="67"/>
  <c r="G16" i="67" s="1"/>
  <c r="E17" i="67"/>
  <c r="G17" i="67"/>
  <c r="E18" i="67"/>
  <c r="G18" i="67" s="1"/>
  <c r="J18" i="67" s="1"/>
  <c r="L18" i="67" s="1"/>
  <c r="E19" i="67"/>
  <c r="G19" i="67"/>
  <c r="C21" i="67"/>
  <c r="D21" i="67"/>
  <c r="E22" i="67"/>
  <c r="J7" i="68"/>
  <c r="E29" i="68"/>
  <c r="E25" i="68"/>
  <c r="E21" i="68"/>
  <c r="E17" i="68"/>
  <c r="E13" i="68"/>
  <c r="E9" i="68"/>
  <c r="A7" i="68"/>
  <c r="C10" i="68"/>
  <c r="C14" i="68"/>
  <c r="C18" i="68"/>
  <c r="C22" i="68"/>
  <c r="C26" i="68"/>
  <c r="C30" i="68"/>
  <c r="J36" i="64"/>
  <c r="J24" i="64"/>
  <c r="H36" i="64"/>
  <c r="H24" i="64"/>
  <c r="H7" i="64"/>
  <c r="F36" i="64"/>
  <c r="F24" i="64"/>
  <c r="F7" i="64"/>
  <c r="D36" i="64"/>
  <c r="D24" i="64"/>
  <c r="D7" i="64"/>
  <c r="H48" i="64"/>
  <c r="J47" i="64"/>
  <c r="E4" i="61"/>
  <c r="E25" i="61" s="1"/>
  <c r="I5" i="61"/>
  <c r="I18" i="47"/>
  <c r="H18" i="47"/>
  <c r="G18" i="47"/>
  <c r="O5" i="61"/>
  <c r="O6" i="61"/>
  <c r="O7" i="61"/>
  <c r="O20" i="61" s="1"/>
  <c r="O8" i="61"/>
  <c r="O9" i="61"/>
  <c r="O10" i="61"/>
  <c r="O11" i="61"/>
  <c r="O12" i="61"/>
  <c r="O13" i="61"/>
  <c r="O14" i="61"/>
  <c r="O15" i="61"/>
  <c r="O24" i="61"/>
  <c r="O26" i="61"/>
  <c r="O27" i="61"/>
  <c r="O28" i="61"/>
  <c r="O29" i="61"/>
  <c r="O31" i="61"/>
  <c r="O46" i="61"/>
  <c r="O65" i="61"/>
  <c r="O80" i="61"/>
  <c r="J7" i="64" s="1"/>
  <c r="I16" i="47"/>
  <c r="I9" i="47"/>
  <c r="A14" i="71"/>
  <c r="D14" i="71"/>
  <c r="F11" i="71"/>
  <c r="F12" i="71"/>
  <c r="F13" i="71"/>
  <c r="F10" i="71"/>
  <c r="A12" i="71"/>
  <c r="A13" i="71"/>
  <c r="A11" i="71"/>
  <c r="A10" i="71"/>
  <c r="F9" i="71"/>
  <c r="D9" i="71"/>
  <c r="A9" i="71"/>
  <c r="F8" i="71"/>
  <c r="A8" i="71"/>
  <c r="F6" i="71"/>
  <c r="A6" i="71"/>
  <c r="D6" i="71"/>
  <c r="F5" i="71"/>
  <c r="A7" i="71"/>
  <c r="M26" i="61"/>
  <c r="M27" i="61"/>
  <c r="M28" i="61"/>
  <c r="M29" i="61"/>
  <c r="M31" i="61"/>
  <c r="M5" i="61"/>
  <c r="M6" i="61"/>
  <c r="M7" i="61"/>
  <c r="M8" i="61"/>
  <c r="M9" i="61"/>
  <c r="M10" i="61"/>
  <c r="M11" i="61"/>
  <c r="M12" i="61"/>
  <c r="M13" i="61"/>
  <c r="M14" i="61"/>
  <c r="M15" i="61"/>
  <c r="M20" i="61"/>
  <c r="M46" i="61"/>
  <c r="M65" i="61"/>
  <c r="M80" i="61"/>
  <c r="H51" i="5"/>
  <c r="H40" i="5"/>
  <c r="H14" i="5"/>
  <c r="H7" i="65" s="1"/>
  <c r="H6" i="65"/>
  <c r="J40" i="5"/>
  <c r="J5" i="65"/>
  <c r="H5" i="65"/>
  <c r="J48" i="64"/>
  <c r="F48" i="64"/>
  <c r="D48" i="64"/>
  <c r="H47" i="64"/>
  <c r="H51" i="64" s="1"/>
  <c r="F47" i="64"/>
  <c r="K80" i="61"/>
  <c r="I80" i="61"/>
  <c r="K26" i="61"/>
  <c r="K27" i="61"/>
  <c r="K31" i="61" s="1"/>
  <c r="K28" i="61"/>
  <c r="K29" i="61"/>
  <c r="K5" i="61"/>
  <c r="K20" i="61" s="1"/>
  <c r="K6" i="61"/>
  <c r="K7" i="61"/>
  <c r="K8" i="61"/>
  <c r="K9" i="61"/>
  <c r="K10" i="61"/>
  <c r="K11" i="61"/>
  <c r="K12" i="61"/>
  <c r="K13" i="61"/>
  <c r="K14" i="61"/>
  <c r="K15" i="61"/>
  <c r="K46" i="61"/>
  <c r="K65" i="61"/>
  <c r="I26" i="61"/>
  <c r="I27" i="61"/>
  <c r="I28" i="61"/>
  <c r="I31" i="61" s="1"/>
  <c r="I29" i="61"/>
  <c r="I6" i="61"/>
  <c r="I7" i="61"/>
  <c r="I20" i="61" s="1"/>
  <c r="I8" i="61"/>
  <c r="I9" i="61"/>
  <c r="I10" i="61"/>
  <c r="I11" i="61"/>
  <c r="I12" i="61"/>
  <c r="I13" i="61"/>
  <c r="I14" i="61"/>
  <c r="I15" i="61"/>
  <c r="I46" i="61"/>
  <c r="I65" i="61"/>
  <c r="L42" i="68"/>
  <c r="K36" i="68"/>
  <c r="K32" i="68"/>
  <c r="H32" i="68"/>
  <c r="K28" i="68"/>
  <c r="H28" i="68"/>
  <c r="E28" i="68"/>
  <c r="K24" i="68"/>
  <c r="H24" i="68"/>
  <c r="E24" i="68"/>
  <c r="K20" i="68"/>
  <c r="H20" i="68"/>
  <c r="E20" i="68"/>
  <c r="K16" i="68"/>
  <c r="H16" i="68"/>
  <c r="E16" i="68"/>
  <c r="K12" i="68"/>
  <c r="H12" i="68"/>
  <c r="E12" i="68"/>
  <c r="K8" i="68"/>
  <c r="H8" i="68"/>
  <c r="E8" i="68"/>
  <c r="K37" i="68"/>
  <c r="L38" i="68" s="1"/>
  <c r="H33" i="68"/>
  <c r="K33" i="68" s="1"/>
  <c r="H29" i="68"/>
  <c r="K29" i="68"/>
  <c r="H25" i="68"/>
  <c r="K25" i="68" s="1"/>
  <c r="L26" i="68" s="1"/>
  <c r="H21" i="68"/>
  <c r="K21" i="68" s="1"/>
  <c r="L22" i="68" s="1"/>
  <c r="H17" i="68"/>
  <c r="K17" i="68" s="1"/>
  <c r="H13" i="68"/>
  <c r="K13" i="68" s="1"/>
  <c r="L14" i="68" s="1"/>
  <c r="H9" i="68"/>
  <c r="K9" i="68" s="1"/>
  <c r="L10" i="68" s="1"/>
  <c r="K19" i="67"/>
  <c r="J19" i="67"/>
  <c r="L19" i="67" s="1"/>
  <c r="K18" i="67"/>
  <c r="K17" i="67"/>
  <c r="K16" i="67"/>
  <c r="J16" i="67"/>
  <c r="K15" i="67"/>
  <c r="L18" i="68"/>
  <c r="L30" i="68"/>
  <c r="L34" i="68"/>
  <c r="G7" i="68"/>
  <c r="H29" i="5"/>
  <c r="I56" i="5"/>
  <c r="I46" i="5"/>
  <c r="I45" i="5"/>
  <c r="I34" i="5"/>
  <c r="I35" i="5"/>
  <c r="I33" i="5"/>
  <c r="I40" i="5"/>
  <c r="I25" i="5"/>
  <c r="I22" i="5"/>
  <c r="I21" i="5"/>
  <c r="I11" i="5"/>
  <c r="I10" i="5"/>
  <c r="I9" i="5"/>
  <c r="I6" i="5"/>
  <c r="J14" i="5"/>
  <c r="J29" i="5" s="1"/>
  <c r="J25" i="5"/>
  <c r="F14" i="5"/>
  <c r="D14" i="5"/>
  <c r="H17" i="54"/>
  <c r="H29" i="54"/>
  <c r="H40" i="54"/>
  <c r="F17" i="54"/>
  <c r="F29" i="54"/>
  <c r="F40" i="54"/>
  <c r="D17" i="54"/>
  <c r="D29" i="54"/>
  <c r="D46" i="54" s="1"/>
  <c r="D40" i="54"/>
  <c r="J17" i="54"/>
  <c r="J29" i="54"/>
  <c r="J46" i="54" s="1"/>
  <c r="J40" i="54"/>
  <c r="J2" i="65"/>
  <c r="J2" i="5"/>
  <c r="J2" i="64"/>
  <c r="J2" i="54"/>
  <c r="H2" i="65"/>
  <c r="H2" i="5"/>
  <c r="H2" i="64"/>
  <c r="H2" i="54"/>
  <c r="F2" i="65"/>
  <c r="F2" i="5"/>
  <c r="F2" i="64"/>
  <c r="F2" i="54"/>
  <c r="D2" i="54"/>
  <c r="N95" i="61"/>
  <c r="N80" i="61"/>
  <c r="N76" i="61"/>
  <c r="N77" i="61"/>
  <c r="N78" i="61"/>
  <c r="N55" i="61"/>
  <c r="N57" i="61"/>
  <c r="N59" i="61"/>
  <c r="N60" i="61"/>
  <c r="N63" i="61"/>
  <c r="N54" i="61"/>
  <c r="N46" i="61"/>
  <c r="N41" i="61"/>
  <c r="N43" i="61"/>
  <c r="N39" i="61"/>
  <c r="H4" i="61"/>
  <c r="H25" i="61"/>
  <c r="G4" i="61"/>
  <c r="G25" i="61" s="1"/>
  <c r="F4" i="61"/>
  <c r="F25" i="61"/>
  <c r="N31" i="61"/>
  <c r="N27" i="61"/>
  <c r="N26" i="61"/>
  <c r="N24" i="61"/>
  <c r="N7" i="61"/>
  <c r="N8" i="61"/>
  <c r="N10" i="61"/>
  <c r="N12" i="61"/>
  <c r="N14" i="61"/>
  <c r="N15" i="61"/>
  <c r="J51" i="5"/>
  <c r="F40" i="5"/>
  <c r="F6" i="65" s="1"/>
  <c r="F51" i="5"/>
  <c r="E47" i="5"/>
  <c r="K34" i="5"/>
  <c r="D40" i="5"/>
  <c r="D51" i="5"/>
  <c r="F25" i="5"/>
  <c r="F29" i="5" s="1"/>
  <c r="D25" i="5"/>
  <c r="D29" i="5" s="1"/>
  <c r="D10" i="71"/>
  <c r="A16" i="70"/>
  <c r="A12" i="70"/>
  <c r="A15" i="70"/>
  <c r="H19" i="71"/>
  <c r="I19" i="71"/>
  <c r="J19" i="71"/>
  <c r="G19" i="71"/>
  <c r="F20" i="71"/>
  <c r="J6" i="65"/>
  <c r="D6" i="65"/>
  <c r="J7" i="65"/>
  <c r="F7" i="65"/>
  <c r="F5" i="65"/>
  <c r="D5" i="65"/>
  <c r="D7" i="68"/>
  <c r="R5" i="67"/>
  <c r="D2" i="65"/>
  <c r="D2" i="64"/>
  <c r="D2" i="5"/>
  <c r="C11" i="47"/>
  <c r="C18" i="47"/>
  <c r="F7" i="71"/>
  <c r="A5" i="78"/>
  <c r="A6" i="78" s="1"/>
  <c r="A9" i="78" s="1"/>
  <c r="V1" i="78"/>
  <c r="L1" i="80"/>
  <c r="C7" i="72"/>
  <c r="C14" i="72" s="1"/>
  <c r="C12" i="73"/>
  <c r="C13" i="73"/>
  <c r="A10" i="70"/>
  <c r="J11" i="61"/>
  <c r="J6" i="61"/>
  <c r="L5" i="61"/>
  <c r="E45" i="5"/>
  <c r="K21" i="5"/>
  <c r="E21" i="5"/>
  <c r="L1" i="68"/>
  <c r="V1" i="67"/>
  <c r="K1" i="64"/>
  <c r="K1" i="5"/>
  <c r="K1" i="54"/>
  <c r="P1" i="61"/>
  <c r="J2" i="71"/>
  <c r="J1" i="47"/>
  <c r="A7" i="70"/>
  <c r="I1" i="79"/>
  <c r="A9" i="70"/>
  <c r="F1" i="76"/>
  <c r="C6" i="76"/>
  <c r="C9" i="76"/>
  <c r="C10" i="76" s="1"/>
  <c r="L1" i="75"/>
  <c r="I1" i="73"/>
  <c r="H1" i="72"/>
  <c r="A1" i="70"/>
  <c r="I1" i="70"/>
  <c r="A4" i="70"/>
  <c r="A5" i="70"/>
  <c r="A6" i="70"/>
  <c r="J51" i="64"/>
  <c r="F51" i="64"/>
  <c r="F18" i="68"/>
  <c r="F34" i="68"/>
  <c r="I38" i="68"/>
  <c r="K8" i="67"/>
  <c r="J8" i="67" s="1"/>
  <c r="P8" i="67"/>
  <c r="U8" i="67"/>
  <c r="K9" i="67"/>
  <c r="J9" i="67"/>
  <c r="P9" i="67"/>
  <c r="U9" i="67"/>
  <c r="K10" i="67"/>
  <c r="P10" i="67"/>
  <c r="U10" i="67"/>
  <c r="K11" i="67"/>
  <c r="J11" i="67" s="1"/>
  <c r="L11" i="67" s="1"/>
  <c r="P11" i="67"/>
  <c r="U11" i="67"/>
  <c r="K12" i="67"/>
  <c r="P12" i="67"/>
  <c r="U12" i="67"/>
  <c r="K13" i="67"/>
  <c r="J13" i="67"/>
  <c r="L13" i="67" s="1"/>
  <c r="P13" i="67"/>
  <c r="U13" i="67"/>
  <c r="K14" i="67"/>
  <c r="J14" i="67" s="1"/>
  <c r="L14" i="67" s="1"/>
  <c r="P14" i="67"/>
  <c r="U14" i="67"/>
  <c r="P15" i="67"/>
  <c r="U15" i="67"/>
  <c r="P16" i="67"/>
  <c r="U16" i="67"/>
  <c r="P17" i="67"/>
  <c r="U17" i="67"/>
  <c r="P18" i="67"/>
  <c r="U18" i="67"/>
  <c r="P19" i="67"/>
  <c r="O19" i="67"/>
  <c r="U19" i="67"/>
  <c r="H21" i="67"/>
  <c r="I21" i="67"/>
  <c r="M21" i="67"/>
  <c r="N21" i="67"/>
  <c r="R21" i="67"/>
  <c r="S21" i="67"/>
  <c r="A18" i="30"/>
  <c r="A17" i="30"/>
  <c r="A14" i="30"/>
  <c r="A5" i="60"/>
  <c r="A6" i="60" s="1"/>
  <c r="A7" i="60"/>
  <c r="N1" i="60"/>
  <c r="A5" i="59"/>
  <c r="A6" i="59" s="1"/>
  <c r="A7" i="59" s="1"/>
  <c r="N1" i="59"/>
  <c r="A16" i="30"/>
  <c r="A15" i="30"/>
  <c r="A13" i="30"/>
  <c r="A12" i="30"/>
  <c r="N1" i="50"/>
  <c r="N1" i="49"/>
  <c r="N1" i="18"/>
  <c r="F4" i="43"/>
  <c r="N1" i="44"/>
  <c r="N1" i="43"/>
  <c r="N1" i="30"/>
  <c r="A8" i="49"/>
  <c r="A5" i="44"/>
  <c r="A9" i="30"/>
  <c r="A8" i="30"/>
  <c r="A7" i="30"/>
  <c r="A1" i="30"/>
  <c r="A7" i="50"/>
  <c r="A8" i="50"/>
  <c r="A9" i="50"/>
  <c r="A6" i="44"/>
  <c r="A7" i="44" s="1"/>
  <c r="A5" i="18"/>
  <c r="A6" i="18"/>
  <c r="A7" i="18"/>
  <c r="K17" i="54"/>
  <c r="K40" i="54"/>
  <c r="I26" i="68"/>
  <c r="F14" i="68"/>
  <c r="I30" i="68"/>
  <c r="I22" i="68"/>
  <c r="I10" i="68"/>
  <c r="I34" i="68"/>
  <c r="F10" i="68"/>
  <c r="F45" i="68" s="1"/>
  <c r="F30" i="68"/>
  <c r="F26" i="68"/>
  <c r="F22" i="68"/>
  <c r="I18" i="68"/>
  <c r="J10" i="67"/>
  <c r="L10" i="67" s="1"/>
  <c r="J12" i="67"/>
  <c r="L12" i="67" s="1"/>
  <c r="L9" i="67"/>
  <c r="O9" i="67" s="1"/>
  <c r="I14" i="68"/>
  <c r="I45" i="68"/>
  <c r="O12" i="67"/>
  <c r="Q12" i="67"/>
  <c r="O18" i="67"/>
  <c r="Q18" i="67"/>
  <c r="T18" i="67" s="1"/>
  <c r="F46" i="68"/>
  <c r="F49" i="68" s="1"/>
  <c r="T12" i="67"/>
  <c r="D51" i="64"/>
  <c r="K35" i="5"/>
  <c r="K36" i="5"/>
  <c r="K40" i="5"/>
  <c r="E46" i="5"/>
  <c r="E48" i="5"/>
  <c r="K33" i="5"/>
  <c r="K37" i="5"/>
  <c r="K25" i="54"/>
  <c r="K23" i="54"/>
  <c r="K36" i="54"/>
  <c r="K35" i="54"/>
  <c r="K26" i="54"/>
  <c r="K22" i="54"/>
  <c r="K34" i="54"/>
  <c r="K37" i="54"/>
  <c r="K24" i="54"/>
  <c r="J56" i="61"/>
  <c r="J26" i="61"/>
  <c r="J87" i="61"/>
  <c r="J46" i="61"/>
  <c r="J39" i="61"/>
  <c r="J65" i="61"/>
  <c r="J31" i="61"/>
  <c r="J80" i="61"/>
  <c r="J96" i="61"/>
  <c r="J54" i="61"/>
  <c r="J55" i="61"/>
  <c r="J95" i="61"/>
  <c r="J97" i="61"/>
  <c r="L75" i="61"/>
  <c r="L77" i="61"/>
  <c r="L61" i="61"/>
  <c r="L62" i="61"/>
  <c r="L40" i="61"/>
  <c r="L44" i="61"/>
  <c r="L31" i="61"/>
  <c r="L87" i="61"/>
  <c r="L55" i="61"/>
  <c r="L26" i="61"/>
  <c r="L58" i="61"/>
  <c r="L74" i="61"/>
  <c r="L76" i="61"/>
  <c r="L78" i="61"/>
  <c r="L63" i="61"/>
  <c r="L41" i="61"/>
  <c r="L43" i="61"/>
  <c r="L54" i="61"/>
  <c r="L57" i="61"/>
  <c r="L73" i="61"/>
  <c r="L46" i="61"/>
  <c r="L80" i="61"/>
  <c r="L56" i="61"/>
  <c r="J44" i="61"/>
  <c r="J42" i="61"/>
  <c r="J40" i="61"/>
  <c r="J61" i="61"/>
  <c r="J77" i="61"/>
  <c r="J75" i="61"/>
  <c r="J41" i="61"/>
  <c r="J63" i="61"/>
  <c r="J60" i="61"/>
  <c r="J76" i="61"/>
  <c r="G6" i="5"/>
  <c r="G9" i="5"/>
  <c r="G14" i="5"/>
  <c r="G22" i="5"/>
  <c r="G8" i="5"/>
  <c r="G7" i="5"/>
  <c r="E8" i="5"/>
  <c r="E22" i="5"/>
  <c r="E19" i="5"/>
  <c r="E6" i="5"/>
  <c r="E7" i="5"/>
  <c r="E9" i="5"/>
  <c r="E25" i="5"/>
  <c r="K25" i="5"/>
  <c r="K8" i="5"/>
  <c r="K14" i="5"/>
  <c r="K22" i="5"/>
  <c r="K9" i="5"/>
  <c r="O10" i="67" l="1"/>
  <c r="Q10" i="67"/>
  <c r="O13" i="67"/>
  <c r="Q13" i="67" s="1"/>
  <c r="O14" i="67"/>
  <c r="Q14" i="67"/>
  <c r="L8" i="67"/>
  <c r="O11" i="67"/>
  <c r="Q11" i="67" s="1"/>
  <c r="E11" i="5"/>
  <c r="E20" i="5"/>
  <c r="E14" i="5"/>
  <c r="E10" i="5"/>
  <c r="E40" i="54"/>
  <c r="E34" i="54"/>
  <c r="E24" i="54"/>
  <c r="E7" i="54"/>
  <c r="E11" i="54"/>
  <c r="E29" i="54"/>
  <c r="E22" i="54"/>
  <c r="E10" i="54"/>
  <c r="E6" i="54"/>
  <c r="E37" i="54"/>
  <c r="E26" i="54"/>
  <c r="E17" i="54"/>
  <c r="E12" i="54"/>
  <c r="E36" i="54"/>
  <c r="E25" i="54"/>
  <c r="E8" i="54"/>
  <c r="E13" i="54"/>
  <c r="E35" i="54"/>
  <c r="E23" i="54"/>
  <c r="E9" i="54"/>
  <c r="E14" i="54"/>
  <c r="Q19" i="67"/>
  <c r="V12" i="67"/>
  <c r="Q9" i="67"/>
  <c r="G21" i="5"/>
  <c r="G25" i="5"/>
  <c r="G19" i="5"/>
  <c r="G10" i="5"/>
  <c r="G11" i="5"/>
  <c r="G20" i="5"/>
  <c r="K7" i="54"/>
  <c r="K11" i="54"/>
  <c r="K6" i="54"/>
  <c r="K10" i="54"/>
  <c r="K12" i="54"/>
  <c r="K29" i="54"/>
  <c r="K8" i="54"/>
  <c r="K13" i="54"/>
  <c r="K9" i="54"/>
  <c r="K14" i="54"/>
  <c r="L27" i="61"/>
  <c r="L9" i="61"/>
  <c r="L13" i="61"/>
  <c r="L15" i="61"/>
  <c r="L10" i="61"/>
  <c r="L14" i="61"/>
  <c r="L17" i="61"/>
  <c r="L59" i="61"/>
  <c r="L42" i="61"/>
  <c r="L65" i="61"/>
  <c r="L96" i="61"/>
  <c r="L60" i="61"/>
  <c r="L97" i="61"/>
  <c r="L39" i="61"/>
  <c r="L95" i="61"/>
  <c r="L28" i="61"/>
  <c r="L24" i="61"/>
  <c r="L7" i="61"/>
  <c r="L11" i="61"/>
  <c r="K34" i="61"/>
  <c r="K49" i="61" s="1"/>
  <c r="K68" i="61" s="1"/>
  <c r="K83" i="61" s="1"/>
  <c r="L29" i="61"/>
  <c r="L8" i="61"/>
  <c r="L12" i="61"/>
  <c r="L6" i="61"/>
  <c r="V18" i="67"/>
  <c r="I46" i="68"/>
  <c r="I49" i="68" s="1"/>
  <c r="K10" i="5"/>
  <c r="K20" i="5"/>
  <c r="K7" i="5"/>
  <c r="K19" i="5"/>
  <c r="K6" i="5"/>
  <c r="K11" i="5"/>
  <c r="J28" i="61"/>
  <c r="J27" i="61"/>
  <c r="J9" i="61"/>
  <c r="J13" i="61"/>
  <c r="J17" i="61"/>
  <c r="I34" i="61"/>
  <c r="I49" i="61" s="1"/>
  <c r="I68" i="61" s="1"/>
  <c r="I83" i="61" s="1"/>
  <c r="J29" i="61"/>
  <c r="J10" i="61"/>
  <c r="J14" i="61"/>
  <c r="J5" i="61"/>
  <c r="J74" i="61"/>
  <c r="J58" i="61"/>
  <c r="J59" i="61"/>
  <c r="J73" i="61"/>
  <c r="J57" i="61"/>
  <c r="J62" i="61"/>
  <c r="J43" i="61"/>
  <c r="J78" i="61"/>
  <c r="J7" i="61"/>
  <c r="J68" i="61"/>
  <c r="J24" i="61"/>
  <c r="J8" i="61"/>
  <c r="J12" i="61"/>
  <c r="J15" i="61"/>
  <c r="P5" i="61"/>
  <c r="P9" i="61"/>
  <c r="P13" i="61"/>
  <c r="O34" i="61"/>
  <c r="O49" i="61" s="1"/>
  <c r="O68" i="61" s="1"/>
  <c r="O83" i="61" s="1"/>
  <c r="P41" i="61"/>
  <c r="P54" i="61"/>
  <c r="P58" i="61"/>
  <c r="P62" i="61"/>
  <c r="P75" i="61"/>
  <c r="P87" i="61"/>
  <c r="P96" i="61"/>
  <c r="P10" i="61"/>
  <c r="P15" i="61"/>
  <c r="P40" i="61"/>
  <c r="P55" i="61"/>
  <c r="P60" i="61"/>
  <c r="P65" i="61"/>
  <c r="P76" i="61"/>
  <c r="P80" i="61"/>
  <c r="P6" i="61"/>
  <c r="P11" i="61"/>
  <c r="P17" i="61"/>
  <c r="P26" i="61"/>
  <c r="P28" i="61"/>
  <c r="P31" i="61"/>
  <c r="P42" i="61"/>
  <c r="P46" i="61"/>
  <c r="P56" i="61"/>
  <c r="P61" i="61"/>
  <c r="P68" i="61"/>
  <c r="P77" i="61"/>
  <c r="P95" i="61"/>
  <c r="P7" i="61"/>
  <c r="P12" i="61"/>
  <c r="P34" i="61"/>
  <c r="P43" i="61"/>
  <c r="P57" i="61"/>
  <c r="P63" i="61"/>
  <c r="P73" i="61"/>
  <c r="P78" i="61"/>
  <c r="P83" i="61"/>
  <c r="P97" i="61"/>
  <c r="P8" i="61"/>
  <c r="P14" i="61"/>
  <c r="P24" i="61"/>
  <c r="P27" i="61"/>
  <c r="P29" i="61"/>
  <c r="P39" i="61"/>
  <c r="P44" i="61"/>
  <c r="P49" i="61"/>
  <c r="P59" i="61"/>
  <c r="P74" i="61"/>
  <c r="N96" i="61"/>
  <c r="N75" i="61"/>
  <c r="N73" i="61"/>
  <c r="N65" i="61"/>
  <c r="N58" i="61"/>
  <c r="N62" i="61"/>
  <c r="N40" i="61"/>
  <c r="N44" i="61"/>
  <c r="N28" i="61"/>
  <c r="N17" i="61"/>
  <c r="N9" i="61"/>
  <c r="N13" i="61"/>
  <c r="I58" i="5"/>
  <c r="L15" i="67"/>
  <c r="J17" i="67"/>
  <c r="L17" i="67" s="1"/>
  <c r="D7" i="65"/>
  <c r="N5" i="61"/>
  <c r="N11" i="61"/>
  <c r="N6" i="61"/>
  <c r="N29" i="61"/>
  <c r="N42" i="61"/>
  <c r="N61" i="61"/>
  <c r="N56" i="61"/>
  <c r="N74" i="61"/>
  <c r="N87" i="61"/>
  <c r="N97" i="61"/>
  <c r="F46" i="54"/>
  <c r="H46" i="54"/>
  <c r="I7" i="5"/>
  <c r="I20" i="5"/>
  <c r="I37" i="5"/>
  <c r="I47" i="5"/>
  <c r="L45" i="68"/>
  <c r="C45" i="68"/>
  <c r="I48" i="5"/>
  <c r="I36" i="5"/>
  <c r="I51" i="5"/>
  <c r="I14" i="5"/>
  <c r="I19" i="5"/>
  <c r="I8" i="5"/>
  <c r="M34" i="61"/>
  <c r="M49" i="61" s="1"/>
  <c r="L16" i="67"/>
  <c r="T11" i="67" l="1"/>
  <c r="V11" i="67" s="1"/>
  <c r="T13" i="67"/>
  <c r="V13" i="67" s="1"/>
  <c r="O15" i="67"/>
  <c r="Q15" i="67" s="1"/>
  <c r="N34" i="61"/>
  <c r="K91" i="61"/>
  <c r="J22" i="67"/>
  <c r="M68" i="61"/>
  <c r="N49" i="61"/>
  <c r="I35" i="54"/>
  <c r="I25" i="54"/>
  <c r="I17" i="54"/>
  <c r="I7" i="54"/>
  <c r="I11" i="54"/>
  <c r="I40" i="54"/>
  <c r="I29" i="54"/>
  <c r="I22" i="54"/>
  <c r="I8" i="54"/>
  <c r="I13" i="54"/>
  <c r="I37" i="54"/>
  <c r="I26" i="54"/>
  <c r="I9" i="54"/>
  <c r="I14" i="54"/>
  <c r="I36" i="54"/>
  <c r="I24" i="54"/>
  <c r="I10" i="54"/>
  <c r="I6" i="54"/>
  <c r="I34" i="54"/>
  <c r="I23" i="54"/>
  <c r="I12" i="54"/>
  <c r="O91" i="61"/>
  <c r="J49" i="61"/>
  <c r="L68" i="61"/>
  <c r="L34" i="61"/>
  <c r="T9" i="67"/>
  <c r="V9" i="67" s="1"/>
  <c r="O8" i="67"/>
  <c r="C46" i="68"/>
  <c r="C49" i="68"/>
  <c r="G35" i="54"/>
  <c r="G25" i="54"/>
  <c r="G7" i="54"/>
  <c r="G11" i="54"/>
  <c r="G40" i="54"/>
  <c r="G29" i="54"/>
  <c r="G22" i="54"/>
  <c r="G8" i="54"/>
  <c r="G13" i="54"/>
  <c r="G37" i="54"/>
  <c r="G26" i="54"/>
  <c r="G9" i="54"/>
  <c r="G14" i="54"/>
  <c r="G36" i="54"/>
  <c r="G24" i="54"/>
  <c r="G10" i="54"/>
  <c r="G34" i="54"/>
  <c r="G23" i="54"/>
  <c r="G12" i="54"/>
  <c r="G6" i="54"/>
  <c r="G17" i="54"/>
  <c r="I91" i="61"/>
  <c r="L49" i="61"/>
  <c r="V14" i="67"/>
  <c r="T14" i="67"/>
  <c r="T10" i="67"/>
  <c r="V10" i="67" s="1"/>
  <c r="Q16" i="67"/>
  <c r="O16" i="67"/>
  <c r="L46" i="68"/>
  <c r="L49" i="68" s="1"/>
  <c r="O17" i="67"/>
  <c r="Q17" i="67" s="1"/>
  <c r="J83" i="61"/>
  <c r="J34" i="61"/>
  <c r="L83" i="61"/>
  <c r="T19" i="67"/>
  <c r="V19" i="67"/>
  <c r="T15" i="67" l="1"/>
  <c r="V15" i="67" s="1"/>
  <c r="T17" i="67"/>
  <c r="V17" i="67" s="1"/>
  <c r="T16" i="67"/>
  <c r="V16" i="67"/>
  <c r="O22" i="67"/>
  <c r="M83" i="61"/>
  <c r="N68" i="61"/>
  <c r="Q8" i="67"/>
  <c r="I101" i="61"/>
  <c r="J91" i="61"/>
  <c r="O101" i="61"/>
  <c r="P91" i="61"/>
  <c r="K101" i="61"/>
  <c r="L91" i="61"/>
  <c r="N83" i="61" l="1"/>
  <c r="M91" i="61"/>
  <c r="F59" i="5"/>
  <c r="F6" i="64"/>
  <c r="F13" i="64" s="1"/>
  <c r="F41" i="64" s="1"/>
  <c r="L101" i="61"/>
  <c r="D6" i="64"/>
  <c r="D13" i="64" s="1"/>
  <c r="D41" i="64" s="1"/>
  <c r="D59" i="5"/>
  <c r="J101" i="61"/>
  <c r="T8" i="67"/>
  <c r="T22" i="67" s="1"/>
  <c r="J59" i="5"/>
  <c r="J6" i="64"/>
  <c r="J13" i="64" s="1"/>
  <c r="J41" i="64" s="1"/>
  <c r="P101" i="61"/>
  <c r="V8" i="67" l="1"/>
  <c r="M101" i="61"/>
  <c r="N91" i="61"/>
  <c r="F57" i="5"/>
  <c r="D62" i="5"/>
  <c r="J57" i="5" l="1"/>
  <c r="J62" i="5" s="1"/>
  <c r="H57" i="5"/>
  <c r="F62" i="5"/>
  <c r="H6" i="64"/>
  <c r="H13" i="64" s="1"/>
  <c r="H41" i="64" s="1"/>
  <c r="H59" i="5"/>
  <c r="I59" i="5" s="1"/>
  <c r="N101" i="61"/>
  <c r="D14" i="65"/>
  <c r="D66" i="5"/>
  <c r="D11" i="65" s="1"/>
  <c r="D12" i="65"/>
  <c r="F14" i="65" l="1"/>
  <c r="F66" i="5"/>
  <c r="F12" i="65"/>
  <c r="H62" i="5"/>
  <c r="I57" i="5"/>
  <c r="E34" i="5"/>
  <c r="E62" i="5"/>
  <c r="E33" i="5"/>
  <c r="E35" i="5"/>
  <c r="E59" i="5"/>
  <c r="E58" i="5"/>
  <c r="E37" i="5"/>
  <c r="E40" i="5"/>
  <c r="E57" i="5"/>
  <c r="E36" i="5"/>
  <c r="E56" i="5"/>
  <c r="E51" i="5"/>
  <c r="D69" i="5"/>
  <c r="D13" i="65"/>
  <c r="J14" i="65"/>
  <c r="J66" i="5"/>
  <c r="J11" i="65"/>
  <c r="J12" i="65"/>
  <c r="G34" i="5" l="1"/>
  <c r="G40" i="5"/>
  <c r="G48" i="5"/>
  <c r="G62" i="5"/>
  <c r="G47" i="5"/>
  <c r="G45" i="5"/>
  <c r="G36" i="5"/>
  <c r="G51" i="5"/>
  <c r="G33" i="5"/>
  <c r="G46" i="5"/>
  <c r="G59" i="5"/>
  <c r="G56" i="5"/>
  <c r="G35" i="5"/>
  <c r="G58" i="5"/>
  <c r="F69" i="5"/>
  <c r="G57" i="5"/>
  <c r="G37" i="5"/>
  <c r="F13" i="65"/>
  <c r="K47" i="5"/>
  <c r="K57" i="5"/>
  <c r="K59" i="5"/>
  <c r="K45" i="5"/>
  <c r="K51" i="5"/>
  <c r="K48" i="5"/>
  <c r="K58" i="5"/>
  <c r="K62" i="5"/>
  <c r="K56" i="5"/>
  <c r="K46" i="5"/>
  <c r="J69" i="5"/>
  <c r="J13" i="65"/>
  <c r="F11" i="65"/>
  <c r="H14" i="65"/>
  <c r="I62" i="5"/>
  <c r="H66" i="5"/>
  <c r="H11" i="65" s="1"/>
  <c r="H12" i="65"/>
  <c r="H69" i="5" l="1"/>
  <c r="H13" i="65"/>
</calcChain>
</file>

<file path=xl/comments1.xml><?xml version="1.0" encoding="utf-8"?>
<comments xmlns="http://schemas.openxmlformats.org/spreadsheetml/2006/main">
  <authors>
    <author>Rijkeboer Albert (IT-SCG)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kopiere alle Personen und oder Anspruchsgruppen aus Mappe "Personen1"
 Punkt 1.5
und  vervollständige selber.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Beschreibe hier welche Veränderungen wann erfolgen. Ggf. welche Prozesse betroffen sind.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Beschreibe hier  mögliche Widerstände oder Befürchtungen aufgrund die Veränderungen für die Ansprechgruppe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Trage hier Dein Kernbotschaft pro "Change Phase" ein.
1. Phase: Sensibilisieren
2. Phase; Aktivieren
3. Phase: Etablieren
Fange mit der ersten Phase Sensibiliseiren an.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Beschreibe hier Deine change Massnahmen aufgrund die möglichen Widerstände der Ansprehgruppe und Dein Kernbotschaft für diese Gruppe.
Gliedere sie nach: Schlungsmassnahme,
Projektmitarbeit, 
ein Erlebnis, 
eine Dialogveranstaltung
oder rein Info, Newsletter, Artikle, Mail oder sonsst etwas Geschreibenes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Markiere z.B. mit einem "X" wenn diese Massnahmen zutrifft.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Markiere z.B. mit einem "X" wenn diese Massnahmen zutrifft.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 xml:space="preserve">Markiere z.B. mit einem "X" wenn diese Massnahmen zutrifft.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Markiere z.B. mit einem "X" wenn diese Massnahmen zutrifft.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 xml:space="preserve">Markiere z.B. mit einem "X" wenn diese Massnahmen zutrifft.
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Trage hier das Datum der "SPEDI" Massnahmen ein oder die Termine wenn sie z.B. Wiederkehrend sind.</t>
        </r>
      </text>
    </comment>
  </commentList>
</comments>
</file>

<file path=xl/sharedStrings.xml><?xml version="1.0" encoding="utf-8"?>
<sst xmlns="http://schemas.openxmlformats.org/spreadsheetml/2006/main" count="712" uniqueCount="398">
  <si>
    <t>Seite</t>
  </si>
  <si>
    <t>%</t>
  </si>
  <si>
    <t>Eigenkapital</t>
  </si>
  <si>
    <t>-</t>
  </si>
  <si>
    <t>Total Eigenkapital</t>
  </si>
  <si>
    <t>Erträge</t>
  </si>
  <si>
    <t>=</t>
  </si>
  <si>
    <t>Bemerkungen</t>
  </si>
  <si>
    <t>CHF</t>
  </si>
  <si>
    <t>Erlösminderungen (Skonti, Rabatte, …)</t>
  </si>
  <si>
    <t>FRAGEN</t>
  </si>
  <si>
    <t>BESCHRIEB</t>
  </si>
  <si>
    <t>STICHWORT</t>
  </si>
  <si>
    <t>Lösung</t>
  </si>
  <si>
    <t>Was ist deine Lösung?</t>
  </si>
  <si>
    <t>Angebot</t>
  </si>
  <si>
    <t>Notwendigkeit</t>
  </si>
  <si>
    <t>Erschliessung</t>
  </si>
  <si>
    <t>Kapital</t>
  </si>
  <si>
    <t>Besonderheit</t>
  </si>
  <si>
    <t>SWOT Analyse</t>
  </si>
  <si>
    <t>Stärken</t>
  </si>
  <si>
    <t>Schwächen</t>
  </si>
  <si>
    <t>Chancen</t>
  </si>
  <si>
    <t>Gefahren</t>
  </si>
  <si>
    <t>Umweltaspekte</t>
  </si>
  <si>
    <t>Unternehmensanalyse</t>
  </si>
  <si>
    <t>Problem</t>
  </si>
  <si>
    <t>Was ist das Problem?</t>
  </si>
  <si>
    <t>Perspektiven</t>
  </si>
  <si>
    <t>Umsetzung</t>
  </si>
  <si>
    <t>Finanzen</t>
  </si>
  <si>
    <t>Bruttogewinn 1</t>
  </si>
  <si>
    <t>Personalaufwand</t>
  </si>
  <si>
    <t>Total Personalkosten</t>
  </si>
  <si>
    <t>Bruttogewinn 2</t>
  </si>
  <si>
    <t>EBITDA</t>
  </si>
  <si>
    <t>Werbeaufwand</t>
  </si>
  <si>
    <t>Abschreibungen</t>
  </si>
  <si>
    <t>EBIT</t>
  </si>
  <si>
    <t>Unternehmenserfolg</t>
  </si>
  <si>
    <t>Businessidee</t>
  </si>
  <si>
    <t>BEMERKUNGEN</t>
  </si>
  <si>
    <t>BERMERKUNGEN</t>
  </si>
  <si>
    <t>Ressourcen</t>
  </si>
  <si>
    <t>handelbar</t>
  </si>
  <si>
    <t>nicht handelbar</t>
  </si>
  <si>
    <t>ORT, DATUM</t>
  </si>
  <si>
    <t>Sachanlagen</t>
  </si>
  <si>
    <t>Total Sachanlagen</t>
  </si>
  <si>
    <t>Finanzanlagen</t>
  </si>
  <si>
    <t>Total Finanzanlagen</t>
  </si>
  <si>
    <t>Total Investitionen</t>
  </si>
  <si>
    <t>Vorhandene Ressourcen</t>
  </si>
  <si>
    <t>Umlaufvermögen</t>
  </si>
  <si>
    <t>Total Umlaufvermögen</t>
  </si>
  <si>
    <t>Flüssige Mittel und Wertschriften</t>
  </si>
  <si>
    <t>Anlagevermögen</t>
  </si>
  <si>
    <t>Total Anlagevermögen</t>
  </si>
  <si>
    <t>Total Aktiven</t>
  </si>
  <si>
    <t>Verbindlichkeiten aus Lieferungen und Leistungen</t>
  </si>
  <si>
    <t>Übrige kurzfristige Verbindlichkeiten</t>
  </si>
  <si>
    <t>Passive Rechnungsabgrenzung</t>
  </si>
  <si>
    <t>Total Passiven</t>
  </si>
  <si>
    <t>Aktienkapital</t>
  </si>
  <si>
    <t>Gewinn-/Verlustvortrag</t>
  </si>
  <si>
    <t>Reingewinn (+) / Reinverlust (-)</t>
  </si>
  <si>
    <t>Kontrollrechnung (muss 0 geben)</t>
  </si>
  <si>
    <t>BUSINESSPLAN</t>
  </si>
  <si>
    <t>Aktivitäten</t>
  </si>
  <si>
    <t>Meilensteine</t>
  </si>
  <si>
    <t>Jahr</t>
  </si>
  <si>
    <t>Gewinn/Verlust</t>
  </si>
  <si>
    <t>Umsatz</t>
  </si>
  <si>
    <t>Cash-Flow</t>
  </si>
  <si>
    <t>…</t>
  </si>
  <si>
    <t>Welches sind deine wichtigsten Kennzahlen?</t>
  </si>
  <si>
    <t>Person</t>
  </si>
  <si>
    <t>Termin</t>
  </si>
  <si>
    <t>1. PERSON</t>
  </si>
  <si>
    <t>2. PRODUKT</t>
  </si>
  <si>
    <t>Kunden</t>
  </si>
  <si>
    <t>Charaktertyp</t>
  </si>
  <si>
    <t>Zunahme</t>
  </si>
  <si>
    <t>1. DECKBLATT ausfüllen</t>
  </si>
  <si>
    <t>4. Pitchen und überarbeiten des BUSINESSPLANS</t>
  </si>
  <si>
    <t>Vorgehensweise</t>
  </si>
  <si>
    <t>(hellgelbe Felder ausfüllen)</t>
  </si>
  <si>
    <t>Materiell</t>
  </si>
  <si>
    <t>Immateriell</t>
  </si>
  <si>
    <t xml:space="preserve">Der BUSINESSPLAN dient zur Klärung, ist Diskussionsgrundlage und Entscheidungsmittel für Investoren.
</t>
  </si>
  <si>
    <t>Wie heisst deine Businessidee?</t>
  </si>
  <si>
    <t>Wie setzt du eine Lösung um?</t>
  </si>
  <si>
    <t>Was sind deine Perspektiven?</t>
  </si>
  <si>
    <t>Was musst du nun tun?</t>
  </si>
  <si>
    <t>Was für ein DISG-Charaktertyp bist du? Deine Stärken? Deine Schwächen?</t>
  </si>
  <si>
    <t>Bist du ein Unternehmer?</t>
  </si>
  <si>
    <t>Unternehmer</t>
  </si>
  <si>
    <t>Welches Produkt/ welche Dienstleistung willst du herstellen bzw. verkaufen?</t>
  </si>
  <si>
    <t>Was ist besonders an deinem Produkt oder an deiner Dienstleistung?</t>
  </si>
  <si>
    <t>Was hat dein Produkt für Stärken/ Schwächen und Chancen/ Gefahren?</t>
  </si>
  <si>
    <t>Welche Ressourcen brauchst du?</t>
  </si>
  <si>
    <t>Welche Ressourcen hast du?</t>
  </si>
  <si>
    <t>Welche Ressourcen fehlen dir noch?</t>
  </si>
  <si>
    <t>PLAN-ERFOLGSRECHNUNG</t>
  </si>
  <si>
    <t>Preis/Einheit</t>
  </si>
  <si>
    <t>Der BUSINESSPLAN ist eine Kurzfassung eines unternehmerischen Vorhabens auf Basis einer Businessidee oder einer Nachfolgeregelung.</t>
  </si>
  <si>
    <t xml:space="preserve">PLAN wird durch das 6er Modell umgesetzt: PERSON, PRODUKT, KUNDE, MARKETING, FINANZEN UND RESSOURCEN. </t>
  </si>
  <si>
    <t>3. 6er MODELL erarbeiten PERSON, PRODUKT, KUNDE, MARKETING, FINANZEN, RESSOURCEN</t>
  </si>
  <si>
    <t>KMU+ BUSINESSPLAN   2</t>
  </si>
  <si>
    <t>KMU+ BUSINESSPLAN  3</t>
  </si>
  <si>
    <t>PITCHING</t>
  </si>
  <si>
    <t>2. PITCHING erarbeiten</t>
  </si>
  <si>
    <t>3. KUNDE</t>
  </si>
  <si>
    <t>4. MARKETING</t>
  </si>
  <si>
    <t>5. FINANZEN</t>
  </si>
  <si>
    <t>6. RESSOURCEN</t>
  </si>
  <si>
    <t>KMU+ BUSINESSPLAN   11</t>
  </si>
  <si>
    <t>KMU+ BUSINESSPLAN   5</t>
  </si>
  <si>
    <t>Wer sind meine potentiellen Kunden?</t>
  </si>
  <si>
    <t>Wie weiss ich, was meine Kunden wirklich wollen?</t>
  </si>
  <si>
    <t>Welchen Nutzen stifte ich meinen Kunden?</t>
  </si>
  <si>
    <t>Nutzen</t>
  </si>
  <si>
    <t>Wille</t>
  </si>
  <si>
    <t>Wie erfahren deine potentiellen Kunden von deinen Angeboten?</t>
  </si>
  <si>
    <t>Wie gelangen die Produkte zu den Kunden?</t>
  </si>
  <si>
    <t>Logistik</t>
  </si>
  <si>
    <t>Kommuni-kation</t>
  </si>
  <si>
    <t>Verkaufs-argumente</t>
  </si>
  <si>
    <t>KMU+ BUSINESSPLAN   4</t>
  </si>
  <si>
    <t>Motive</t>
  </si>
  <si>
    <t>Welche Motive führen dich in die Selbständigkeit?</t>
  </si>
  <si>
    <t>KMU+  BUSINESSPLAN   6</t>
  </si>
  <si>
    <t>KMU+ BUSINESSPLAN   7</t>
  </si>
  <si>
    <t>KMU+ BUSINESSPLAN  9</t>
  </si>
  <si>
    <t>KMU+ BUSINESSPLAN  10</t>
  </si>
  <si>
    <t>SWOT</t>
  </si>
  <si>
    <t>KMU+ BUSINESSPLAN   13</t>
  </si>
  <si>
    <t>Was sind die zentralen Verkaufs-argumente?</t>
  </si>
  <si>
    <t>Inv.-Betrag</t>
  </si>
  <si>
    <t>Total Abschreibungen</t>
  </si>
  <si>
    <t>Reingewinn</t>
  </si>
  <si>
    <t>Cashflow Nettoumlaufvermögen</t>
  </si>
  <si>
    <t>Geldfluss aus Betriebstätigkeit</t>
  </si>
  <si>
    <t>Geldfluss aus Investitionstätigkeit</t>
  </si>
  <si>
    <t>Geldfluss aus Finanzierungstätigkeit</t>
  </si>
  <si>
    <t>CF x 6</t>
  </si>
  <si>
    <t>Operating Profit (EBT)</t>
  </si>
  <si>
    <t>Liquiditätsgrad 1</t>
  </si>
  <si>
    <t>Liquiditätsgrad 2</t>
  </si>
  <si>
    <t>Liquiditätsgrad 3</t>
  </si>
  <si>
    <t>Eigenfinanzierungsgrad</t>
  </si>
  <si>
    <t>Rendite des Eigenkapitals</t>
  </si>
  <si>
    <t>Rendite des Gesamtkapitals</t>
  </si>
  <si>
    <t>Effektivverschuldung</t>
  </si>
  <si>
    <t>KENNZAHLEN</t>
  </si>
  <si>
    <t>= Zunahme+/Abnahme- Flüssige Mittel</t>
  </si>
  <si>
    <t>Stand flüssige Mittel am 1.1.</t>
  </si>
  <si>
    <t>Stand flüssige Mittel am 31.12.</t>
  </si>
  <si>
    <t>Kontrolle Veränderung flüssige Mittel</t>
  </si>
  <si>
    <t>Verschuldungsfaktor (Jahre, statisch)</t>
  </si>
  <si>
    <t>Patente/Marken/Lizenzen</t>
  </si>
  <si>
    <t>Immobilien Gewerbe</t>
  </si>
  <si>
    <t>Lagereinrichtungen</t>
  </si>
  <si>
    <t>Werkzeuge</t>
  </si>
  <si>
    <t>Fahrzeuge</t>
  </si>
  <si>
    <t>Büromaschinen und EDV</t>
  </si>
  <si>
    <t>Mobiliar und Einrichtungen</t>
  </si>
  <si>
    <t>Maschinen Produktion</t>
  </si>
  <si>
    <t>Restwert</t>
  </si>
  <si>
    <t>Abschreibung</t>
  </si>
  <si>
    <t>Abgang</t>
  </si>
  <si>
    <t>Zugang</t>
  </si>
  <si>
    <t>31.12.2__1</t>
  </si>
  <si>
    <t>Total Personalaufwand</t>
  </si>
  <si>
    <t>Soz.Vers.</t>
  </si>
  <si>
    <t>Lohn Total</t>
  </si>
  <si>
    <t>Pensum:</t>
  </si>
  <si>
    <t>Lohn:</t>
  </si>
  <si>
    <t>Name:</t>
  </si>
  <si>
    <t>Lohnangaben inkl. 13. Monatslohn</t>
  </si>
  <si>
    <t>Prognostizierter Lohnanstieg pro Jahr</t>
  </si>
  <si>
    <t>Umsatz pro Mitarbeiter (100 % Stelle)</t>
  </si>
  <si>
    <t>Umsatz pro produktive Stunde (Produktivität)</t>
  </si>
  <si>
    <t>Umsatz pro m2 (Detailhandel)</t>
  </si>
  <si>
    <t>Lagerumschlag (Handelsbetriebe)</t>
  </si>
  <si>
    <t>Wert wird aus der Erfolgsrechnung übernommen (nur im Jahr 2__0 erfassen)</t>
  </si>
  <si>
    <t>sonstige nicht liquiditätswirksamen Erträge und Aufwendungen</t>
  </si>
  <si>
    <t>Abschreibung Anlage 1</t>
  </si>
  <si>
    <t>Abschreibung Anlage 2</t>
  </si>
  <si>
    <t>Abschreibung Anlage 3</t>
  </si>
  <si>
    <t>Abschreibung Anlage 4</t>
  </si>
  <si>
    <t>xy, Musterlingen</t>
  </si>
  <si>
    <t>Muster</t>
  </si>
  <si>
    <t>ERARBEITEN</t>
  </si>
  <si>
    <t>ENTWICKELN</t>
  </si>
  <si>
    <t>KLÄREN</t>
  </si>
  <si>
    <t>Kompetenz</t>
  </si>
  <si>
    <t>Was ist deine Wertschöpfungs-kette?</t>
  </si>
  <si>
    <t>Wert-schöpfungs-kette</t>
  </si>
  <si>
    <t>3. STRATEGIE</t>
  </si>
  <si>
    <t>Distribution</t>
  </si>
  <si>
    <t>Markt</t>
  </si>
  <si>
    <t>Welche Kundengruppen und Regionen sind vorhanden? 
Quellenangaben</t>
  </si>
  <si>
    <t>Kunden-gruppen</t>
  </si>
  <si>
    <t>INVESTITIONSPLAN</t>
  </si>
  <si>
    <t>WO-Strategie (Schwächen abbauen, um Chancen zu nutzen)</t>
  </si>
  <si>
    <t>Unternehmensanalyse
und
Strategie</t>
  </si>
  <si>
    <t>Unternehmen</t>
  </si>
  <si>
    <t>Controlling</t>
  </si>
  <si>
    <t>Aufgabe</t>
  </si>
  <si>
    <t>Resultat</t>
  </si>
  <si>
    <t>Konzept</t>
  </si>
  <si>
    <t>X</t>
  </si>
  <si>
    <t>Y</t>
  </si>
  <si>
    <t>Z</t>
  </si>
  <si>
    <t>Wie sieht deine         To-do-Liste aus?</t>
  </si>
  <si>
    <t>SMART formulieren</t>
  </si>
  <si>
    <t>In einigen Sätzen beschreiben</t>
  </si>
  <si>
    <t>ADRIAN SIDLER</t>
  </si>
  <si>
    <t>Business</t>
  </si>
  <si>
    <t>Heraus-forderung</t>
  </si>
  <si>
    <t>Wert-Innovation</t>
  </si>
  <si>
    <t>B</t>
  </si>
  <si>
    <t>C</t>
  </si>
  <si>
    <t>D</t>
  </si>
  <si>
    <t>E</t>
  </si>
  <si>
    <t>G</t>
  </si>
  <si>
    <t>H</t>
  </si>
  <si>
    <t>I</t>
  </si>
  <si>
    <t>K</t>
  </si>
  <si>
    <t>L</t>
  </si>
  <si>
    <t>6. KOMMUNIKATION</t>
  </si>
  <si>
    <t>ZUSAMMENFASSUNG</t>
  </si>
  <si>
    <t>Team im Unternehmen</t>
  </si>
  <si>
    <t>Person/ Anspruchsgruppe</t>
  </si>
  <si>
    <t>Anspruchs-personen</t>
  </si>
  <si>
    <t>Unique Selling Proposition USP</t>
  </si>
  <si>
    <t>Wichtigkeit
1-10</t>
  </si>
  <si>
    <t>Einzigartigkeit</t>
  </si>
  <si>
    <t>Bringt dein Business einen Mehrwert oder eine Kostenreduktion?</t>
  </si>
  <si>
    <t>Beschreibe SMART</t>
  </si>
  <si>
    <r>
      <t>Wer sind deine wichtigsten An-spruchsgruppen?</t>
    </r>
    <r>
      <rPr>
        <i/>
        <sz val="8"/>
        <rFont val="Arial"/>
        <family val="2"/>
      </rPr>
      <t xml:space="preserve"> (Orientiert an St Galler Managementmodell: 
1) Kapitalgeber 2) Kun-den 3) Mitarbeiter 
4) Staat 5) NGO’s 
6) Lieferanten 
7) Konkurrenten
</t>
    </r>
  </si>
  <si>
    <t>1. 
2.
3.
4.
5.</t>
  </si>
  <si>
    <t>Ich bin …</t>
  </si>
  <si>
    <t>In einem Satz beschreiben</t>
  </si>
  <si>
    <t>Vision des Unternehmens</t>
  </si>
  <si>
    <t>Werte</t>
  </si>
  <si>
    <t>Ökonomische Ziele</t>
  </si>
  <si>
    <t>Ökologische Ziele</t>
  </si>
  <si>
    <t>Soziale Ziele</t>
  </si>
  <si>
    <t>Ziele kurz- und mittelfristig</t>
  </si>
  <si>
    <t>TO-DO-LISTE</t>
  </si>
  <si>
    <t>PERSONEN / ANSPRECHGRUPPE</t>
  </si>
  <si>
    <t>MÖGLICHE WIDERSTÄNDE</t>
  </si>
  <si>
    <t>S</t>
  </si>
  <si>
    <t>P</t>
  </si>
  <si>
    <r>
      <t>BESCHREIBUNG CHANGE MANAGEMENT MASSNAHM(EN)
(S</t>
    </r>
    <r>
      <rPr>
        <sz val="9"/>
        <rFont val="Arial"/>
        <family val="2"/>
      </rPr>
      <t>chulung /</t>
    </r>
    <r>
      <rPr>
        <b/>
        <sz val="9"/>
        <rFont val="Arial"/>
        <family val="2"/>
      </rPr>
      <t xml:space="preserve"> P</t>
    </r>
    <r>
      <rPr>
        <sz val="9"/>
        <rFont val="Arial"/>
        <family val="2"/>
      </rPr>
      <t>rojektmitarbeit /</t>
    </r>
    <r>
      <rPr>
        <b/>
        <sz val="9"/>
        <rFont val="Arial"/>
        <family val="2"/>
      </rPr>
      <t xml:space="preserve"> E</t>
    </r>
    <r>
      <rPr>
        <sz val="9"/>
        <rFont val="Arial"/>
        <family val="2"/>
      </rPr>
      <t xml:space="preserve">rlebnis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ialog 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Info</t>
    </r>
    <r>
      <rPr>
        <b/>
        <sz val="9"/>
        <rFont val="Arial"/>
        <family val="2"/>
      </rPr>
      <t>)</t>
    </r>
  </si>
  <si>
    <t>TERMIN ODER
TERMINE</t>
  </si>
  <si>
    <t>MÖGLICHE VERÄNDERUNGEN</t>
  </si>
  <si>
    <t>DEINE KERNBOTSCHAFT(EN) FÜR 
DIESE ZIELGRUPPE PRO PHASE</t>
  </si>
  <si>
    <t>1. MENSCHEN</t>
  </si>
  <si>
    <t>Finanzierung</t>
  </si>
  <si>
    <t>Anlagedeckungsgrad 2</t>
  </si>
  <si>
    <t>Wer</t>
  </si>
  <si>
    <t>BUSINESS</t>
  </si>
  <si>
    <t>Coach</t>
  </si>
  <si>
    <t>Beispiele</t>
  </si>
  <si>
    <t>Produkte</t>
  </si>
  <si>
    <t>Dienstleistungen</t>
  </si>
  <si>
    <t>GELDFLUSSRECHNUNG (je nach Bedarf ausfüllen)</t>
  </si>
  <si>
    <t>PERSONAL (je nach Bedarf ausfüllen)</t>
  </si>
  <si>
    <t>Vorname, Name, Adresse</t>
  </si>
  <si>
    <t>Handy, Email</t>
  </si>
  <si>
    <t>Einkommen</t>
  </si>
  <si>
    <t>Individuelle Ziele</t>
  </si>
  <si>
    <t>Dieser Inhalt wird automatisch hierhergeführt</t>
  </si>
  <si>
    <t>Welches sind deine Big Five Privat?
SMART</t>
  </si>
  <si>
    <t>Big Five Privat</t>
  </si>
  <si>
    <t>TO-DO LISTE</t>
  </si>
  <si>
    <t>Forderungen aus Lieferungen und Leistungen</t>
  </si>
  <si>
    <t>Vorräte und nicht fakturierte Dienstleistungen</t>
  </si>
  <si>
    <t>Aktive Rechnungsabgrenzungen</t>
  </si>
  <si>
    <t>Kurzfristig verzinsliche Verbindlichkeiten</t>
  </si>
  <si>
    <t>Langfristig verzinsliche Verbindlichkeiten</t>
  </si>
  <si>
    <t>Übrige langfristige Verbindlichkeiten</t>
  </si>
  <si>
    <t>Rückstellungen</t>
  </si>
  <si>
    <t>Total kurzfristiges Fremdkapital</t>
  </si>
  <si>
    <t>Total langfristiges Fremdkapital</t>
  </si>
  <si>
    <t>kurzfristiges Fremdkapital</t>
  </si>
  <si>
    <t>langfristig Fremdkapital</t>
  </si>
  <si>
    <t>Nettoerlöse aus Lieferungen und Leistungen</t>
  </si>
  <si>
    <t>Bestandesveränderung an unfertigen und fertigen Erzeugnissen</t>
  </si>
  <si>
    <t>Produkt A</t>
  </si>
  <si>
    <t>Produkt B</t>
  </si>
  <si>
    <t>Produkt C</t>
  </si>
  <si>
    <t>Produkt D</t>
  </si>
  <si>
    <t>Übriger betrieblicher Aufwand</t>
  </si>
  <si>
    <t>Total übriger betrieblicher Aufwand</t>
  </si>
  <si>
    <t>Finanzaufwand und Finanzertrag</t>
  </si>
  <si>
    <t>Lohnaufwand</t>
  </si>
  <si>
    <t>Sozialversicherungsaufwand</t>
  </si>
  <si>
    <t>Übriger Personalaufwand</t>
  </si>
  <si>
    <t>Leistungen Dritter</t>
  </si>
  <si>
    <t>Raumaufwand</t>
  </si>
  <si>
    <t>Unterhalt und Reparaturen</t>
  </si>
  <si>
    <t>Sachversicherungen, Abgaben, Gebühren</t>
  </si>
  <si>
    <t>Energie- und Entsorgungsaufwand</t>
  </si>
  <si>
    <t>Verwaltungsaufwand</t>
  </si>
  <si>
    <t>Sonstiger betrieblicher Aufwand</t>
  </si>
  <si>
    <t>Informatikaufwand</t>
  </si>
  <si>
    <t>aktuelles 
Jahr</t>
  </si>
  <si>
    <t>Jahr 1</t>
  </si>
  <si>
    <t>Jahr 2</t>
  </si>
  <si>
    <t>Jahr 3</t>
  </si>
  <si>
    <t>Kapital- und Gewinnsteuern</t>
  </si>
  <si>
    <t>Immaterielle Werte</t>
  </si>
  <si>
    <t>Übrige kurzfristige Forderungen</t>
  </si>
  <si>
    <t>Total immaterielle Werte</t>
  </si>
  <si>
    <t>A</t>
  </si>
  <si>
    <t>F</t>
  </si>
  <si>
    <t>J</t>
  </si>
  <si>
    <t>Individuelle Vision</t>
  </si>
  <si>
    <t>Was ist deine individuelle Vision</t>
  </si>
  <si>
    <t>Was ist die Herausforderung?</t>
  </si>
  <si>
    <t>Was ist die Vision?</t>
  </si>
  <si>
    <t>Wie sieht                     der Markt aus?</t>
  </si>
  <si>
    <t>Wie sieht die Distribution bzw. Logistik aus?</t>
  </si>
  <si>
    <t>Wie sieht das Marketingkonzept aus?
Je ein kurzer Satz</t>
  </si>
  <si>
    <t>Wie viel Kapital wird benötigt?</t>
  </si>
  <si>
    <t>Woher kommt das benötigte Kapital?</t>
  </si>
  <si>
    <t>Welches sind die wichtigsten Kennzahlen?
Wichtigste zuoberst</t>
  </si>
  <si>
    <t>Wer bin ich?</t>
  </si>
  <si>
    <t>SMART</t>
  </si>
  <si>
    <t>1
2
3</t>
  </si>
  <si>
    <t>6
7
8</t>
  </si>
  <si>
    <t xml:space="preserve">A  
B
C
</t>
  </si>
  <si>
    <t>Rolle/Aufgabe</t>
  </si>
  <si>
    <t>1. SMART</t>
  </si>
  <si>
    <t>2. SMART</t>
  </si>
  <si>
    <t>3. SMART</t>
  </si>
  <si>
    <t>4. SMART</t>
  </si>
  <si>
    <t>5. SMART</t>
  </si>
  <si>
    <t>Was sind die wichtigsten Werte des Unternehmens?</t>
  </si>
  <si>
    <t xml:space="preserve">Meine Kundengruppen sind:
1. das 
2. dies
</t>
  </si>
  <si>
    <t>Meine Regionen sind:
1.
2.</t>
  </si>
  <si>
    <t>Nachfrage:</t>
  </si>
  <si>
    <t>Konkurrenz:</t>
  </si>
  <si>
    <t>Kosten:</t>
  </si>
  <si>
    <t>Total</t>
  </si>
  <si>
    <t>Kennzahlen</t>
  </si>
  <si>
    <t>Direkte Kosten</t>
  </si>
  <si>
    <t>Total direkte Kosten</t>
  </si>
  <si>
    <t>PLAN-BILANZ</t>
  </si>
  <si>
    <t>GELDFLUSSRECHNUNG</t>
  </si>
  <si>
    <t>ABSCHREIBUNGEN</t>
  </si>
  <si>
    <t>PERSONAL</t>
  </si>
  <si>
    <t>Abnahme Debitoren, Vorräte etc.</t>
  </si>
  <si>
    <t>Zunahme Kreditoren, TP</t>
  </si>
  <si>
    <t>Operativer Cashflow</t>
  </si>
  <si>
    <t>Cashflow aus Investitionstätigkeit</t>
  </si>
  <si>
    <t>Cashflow aus Finanzierungstätigkeiten</t>
  </si>
  <si>
    <t>Welcher Charakter-
typ bist du?
Stärken/ Schwächen
Werdegang</t>
  </si>
  <si>
    <r>
      <t xml:space="preserve">A2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</si>
  <si>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r>
      <t xml:space="preserve">B78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
</t>
    </r>
  </si>
  <si>
    <t>Was sind Stärken/ Schwächen und Chancen/ Gefahren? 
Was sind deine von den SWOT abgeleiteten Strategien?
Vorgehen:
1. Zuerst Stärken/ Schwächen vom Unternehmen definieren
2. Dann Chancen/ Risiken Umfeld definieren
3. Dann strategische Aktivitäten ableiten</t>
  </si>
  <si>
    <t xml:space="preserve">SO-Strategie (mit vorhandenen 
Stärken Marktchancen nutzen)
</t>
  </si>
  <si>
    <t>ST-Strategie (Stärken anwenden, um Risiken abzuwenden)</t>
  </si>
  <si>
    <t>WT-Strategie (Schwächen abbauen, um Risiken zu entgehen)</t>
  </si>
  <si>
    <t>Stärken S - Unternehmen
(Wettbewerbsvorteile)</t>
  </si>
  <si>
    <t>Schwächen W - Unternehmen
(Wettbewerbsnachteile)</t>
  </si>
  <si>
    <t>Chancen O - Umfeld 
(Marktpotentiale)</t>
  </si>
  <si>
    <t>Risiken T- Umfeld 
(Marktdrohungen)</t>
  </si>
  <si>
    <t>Welches sind dein Big Five, die strategischen Aktivitäten, im Unternehmen?</t>
  </si>
  <si>
    <t>Big Five, strategische Aktivitäten, Unternehmen</t>
  </si>
  <si>
    <t xml:space="preserve">   Bild von Produkt bzw Dienstleistung</t>
  </si>
  <si>
    <t xml:space="preserve">   Bild vom Betrieb </t>
  </si>
  <si>
    <t xml:space="preserve">   Bild von Team</t>
  </si>
  <si>
    <t>Ziele «Innovativi Puure»</t>
  </si>
  <si>
    <t xml:space="preserve">«Innovativi Puure» informiert und motiviert Bäuerinnen und Landwirte, ihre Ideen durch Planung und professioneller Begleitung zum Erfolg zu verhelfen. Dabei werden erfolgsversprechende Projekte mit einem Beitrag gefördert. </t>
  </si>
  <si>
    <t>Innovation = Neuerung</t>
  </si>
  <si>
    <t xml:space="preserve">Innovation verstehen wir als Entwicklung und als Neuerung. Dabei geht es um die Entwicklung von Landwirtschaftsbetrieben mit ihren Betriebsleiterinnen und -leitern. </t>
  </si>
  <si>
    <t>Zusammenarbeit</t>
  </si>
  <si>
    <t xml:space="preserve">„Innovativi Puure“ wird vom Strickhof und dem Zürcher Bauernverband gemeinsam angeboten. Um eine optimale Begleitung der Projekte sicherzustellen, stellen die beiden Organisationen Mitarbeiter als Coaches zur Verfügung. </t>
  </si>
  <si>
    <t>Ausgangslage
Ziele
Zielgruppen
Konkurrenz
Markt
Marktattraktivität
Marktchancen
Produkte
Preisposition
Distribution
Kommunikation</t>
  </si>
  <si>
    <t>Return on Invest</t>
  </si>
  <si>
    <t>Break Even (Gewinnschwelle)</t>
  </si>
  <si>
    <t>Cash Flow</t>
  </si>
  <si>
    <t>Wer hat welche Aufgaben und Rollen?
Wer ist dein Coach?</t>
  </si>
  <si>
    <t>Produkt/ Dienstleistung</t>
  </si>
  <si>
    <t>J
K
L</t>
  </si>
  <si>
    <r>
      <t xml:space="preserve">JK1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</si>
  <si>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r>
      <t xml:space="preserve">L7 </t>
    </r>
    <r>
      <rPr>
        <i/>
        <sz val="9"/>
        <rFont val="Arial"/>
        <family val="2"/>
      </rPr>
      <t>Strategische Aktivitäten</t>
    </r>
    <r>
      <rPr>
        <sz val="9"/>
        <rFont val="Arial"/>
        <family val="2"/>
      </rPr>
      <t xml:space="preserve">
...</t>
    </r>
  </si>
  <si>
    <t xml:space="preserve">Betriebszweige:
Produkte:
Dienstleistungen:
Grössenzahlen:
Finanzzahlen:
Familiensituation:
Rechtliche Situation:
Andere relevante Infos:
</t>
  </si>
  <si>
    <t>IST- Unternehmen</t>
  </si>
  <si>
    <t>Welches sind die wichtigsten Kennzahlen zum Unternehmen?</t>
  </si>
  <si>
    <t>Projektname</t>
  </si>
  <si>
    <t xml:space="preserve">Produkte bzw Dienstleistungen auflisten und Kurzbeschrieb
1. 
2.
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</si>
</sst>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.0"/>
    <numFmt numFmtId="165" formatCode="0.0%"/>
    <numFmt numFmtId="166" formatCode="[$-807]d/\ mmmm\ yyyy;@"/>
    <numFmt numFmtId="167" formatCode="_ * #,##0_ ;_ * \-#,##0_ ;_ * &quot;-&quot;??_ ;_ @_ "/>
    <numFmt numFmtId="168" formatCode="_ [$€-2]\ * #,##0.00_ ;_ [$€-2]\ * \-#,##0.00_ ;_ [$€-2]\ * &quot;-&quot;??_ "/>
    <numFmt numFmtId="169" formatCode="&quot;Fr.&quot;\ #,##0"/>
    <numFmt numFmtId="170" formatCode="_ [$CHF]\ * #,##0_ ;_ [$CHF]\ * \-#,##0_ ;_ [$CHF]\ * &quot;-&quot;_ ;_ @_ 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7"/>
      <name val="Arial"/>
      <family val="2"/>
    </font>
    <font>
      <b/>
      <sz val="3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4F81BD"/>
      <name val="Century Gothic"/>
      <family val="2"/>
    </font>
    <font>
      <sz val="14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66">
    <xf numFmtId="0" fontId="0" fillId="0" borderId="0"/>
    <xf numFmtId="168" fontId="23" fillId="0" borderId="0" applyFont="0" applyFill="0" applyBorder="0" applyAlignment="0" applyProtection="0"/>
    <xf numFmtId="0" fontId="1" fillId="0" borderId="0">
      <alignment horizontal="left"/>
    </xf>
    <xf numFmtId="43" fontId="23" fillId="0" borderId="0" applyFont="0" applyFill="0" applyBorder="0" applyAlignment="0" applyProtection="0"/>
    <xf numFmtId="0" fontId="15" fillId="0" borderId="0"/>
    <xf numFmtId="0" fontId="1" fillId="0" borderId="0"/>
    <xf numFmtId="0" fontId="23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743">
    <xf numFmtId="0" fontId="0" fillId="0" borderId="0" xfId="0"/>
    <xf numFmtId="0" fontId="5" fillId="0" borderId="0" xfId="5" applyFont="1"/>
    <xf numFmtId="0" fontId="5" fillId="0" borderId="1" xfId="5" applyFont="1" applyBorder="1" applyProtection="1"/>
    <xf numFmtId="0" fontId="5" fillId="0" borderId="2" xfId="5" applyFont="1" applyBorder="1" applyProtection="1"/>
    <xf numFmtId="0" fontId="5" fillId="0" borderId="3" xfId="5" applyFont="1" applyBorder="1" applyProtection="1"/>
    <xf numFmtId="0" fontId="5" fillId="0" borderId="0" xfId="5" applyFont="1" applyBorder="1" applyProtection="1"/>
    <xf numFmtId="0" fontId="5" fillId="0" borderId="4" xfId="5" applyFont="1" applyBorder="1" applyProtection="1"/>
    <xf numFmtId="0" fontId="5" fillId="0" borderId="5" xfId="5" applyFont="1" applyBorder="1" applyProtection="1"/>
    <xf numFmtId="0" fontId="6" fillId="0" borderId="6" xfId="5" applyFont="1" applyBorder="1" applyAlignment="1" applyProtection="1">
      <alignment horizontal="center"/>
    </xf>
    <xf numFmtId="0" fontId="5" fillId="0" borderId="7" xfId="5" applyFont="1" applyBorder="1" applyProtection="1"/>
    <xf numFmtId="0" fontId="8" fillId="0" borderId="3" xfId="5" applyFont="1" applyBorder="1" applyProtection="1"/>
    <xf numFmtId="0" fontId="5" fillId="0" borderId="8" xfId="5" applyFont="1" applyBorder="1" applyProtection="1"/>
    <xf numFmtId="0" fontId="6" fillId="0" borderId="8" xfId="5" applyFont="1" applyBorder="1" applyProtection="1"/>
    <xf numFmtId="3" fontId="5" fillId="2" borderId="8" xfId="5" applyNumberFormat="1" applyFont="1" applyFill="1" applyBorder="1" applyProtection="1">
      <protection locked="0"/>
    </xf>
    <xf numFmtId="164" fontId="6" fillId="0" borderId="0" xfId="5" applyNumberFormat="1" applyFont="1" applyBorder="1" applyProtection="1"/>
    <xf numFmtId="164" fontId="6" fillId="0" borderId="8" xfId="5" applyNumberFormat="1" applyFont="1" applyBorder="1" applyProtection="1"/>
    <xf numFmtId="0" fontId="5" fillId="0" borderId="0" xfId="5" applyFont="1" applyFill="1" applyBorder="1" applyProtection="1"/>
    <xf numFmtId="0" fontId="5" fillId="0" borderId="3" xfId="5" applyFont="1" applyBorder="1"/>
    <xf numFmtId="0" fontId="5" fillId="0" borderId="3" xfId="5" applyFont="1" applyBorder="1" applyAlignment="1" applyProtection="1">
      <alignment horizontal="right"/>
    </xf>
    <xf numFmtId="164" fontId="6" fillId="0" borderId="0" xfId="5" applyNumberFormat="1" applyFont="1" applyFill="1" applyBorder="1" applyProtection="1"/>
    <xf numFmtId="3" fontId="5" fillId="0" borderId="6" xfId="5" applyNumberFormat="1" applyFont="1" applyBorder="1" applyProtection="1"/>
    <xf numFmtId="164" fontId="6" fillId="0" borderId="5" xfId="5" applyNumberFormat="1" applyFont="1" applyBorder="1" applyProtection="1"/>
    <xf numFmtId="164" fontId="6" fillId="0" borderId="6" xfId="5" applyNumberFormat="1" applyFont="1" applyBorder="1" applyProtection="1"/>
    <xf numFmtId="3" fontId="5" fillId="0" borderId="7" xfId="5" applyNumberFormat="1" applyFont="1" applyBorder="1" applyProtection="1"/>
    <xf numFmtId="164" fontId="6" fillId="0" borderId="2" xfId="5" applyNumberFormat="1" applyFont="1" applyBorder="1" applyProtection="1"/>
    <xf numFmtId="164" fontId="6" fillId="0" borderId="7" xfId="5" applyNumberFormat="1" applyFont="1" applyBorder="1" applyProtection="1"/>
    <xf numFmtId="0" fontId="8" fillId="0" borderId="3" xfId="5" quotePrefix="1" applyFont="1" applyBorder="1" applyAlignment="1" applyProtection="1">
      <alignment horizontal="right"/>
    </xf>
    <xf numFmtId="0" fontId="8" fillId="0" borderId="0" xfId="5" applyFont="1" applyBorder="1" applyProtection="1"/>
    <xf numFmtId="3" fontId="9" fillId="3" borderId="8" xfId="5" applyNumberFormat="1" applyFont="1" applyFill="1" applyBorder="1" applyProtection="1"/>
    <xf numFmtId="3" fontId="5" fillId="0" borderId="6" xfId="5" applyNumberFormat="1" applyFont="1" applyFill="1" applyBorder="1" applyProtection="1"/>
    <xf numFmtId="3" fontId="5" fillId="0" borderId="8" xfId="5" applyNumberFormat="1" applyFont="1" applyBorder="1" applyProtection="1"/>
    <xf numFmtId="0" fontId="5" fillId="0" borderId="9" xfId="5" applyFont="1" applyBorder="1" applyProtection="1"/>
    <xf numFmtId="3" fontId="5" fillId="0" borderId="9" xfId="5" applyNumberFormat="1" applyFont="1" applyBorder="1" applyProtection="1"/>
    <xf numFmtId="164" fontId="6" fillId="0" borderId="9" xfId="5" applyNumberFormat="1" applyFont="1" applyBorder="1" applyProtection="1"/>
    <xf numFmtId="0" fontId="6" fillId="0" borderId="0" xfId="5" applyFont="1"/>
    <xf numFmtId="0" fontId="2" fillId="4" borderId="0" xfId="0" applyFont="1" applyFill="1"/>
    <xf numFmtId="0" fontId="0" fillId="4" borderId="0" xfId="0" applyFill="1"/>
    <xf numFmtId="0" fontId="0" fillId="4" borderId="0" xfId="0" applyFill="1" applyBorder="1"/>
    <xf numFmtId="0" fontId="10" fillId="4" borderId="0" xfId="0" applyFont="1" applyFill="1"/>
    <xf numFmtId="0" fontId="0" fillId="4" borderId="0" xfId="0" applyFill="1" applyAlignment="1"/>
    <xf numFmtId="0" fontId="12" fillId="4" borderId="0" xfId="0" applyFont="1" applyFill="1" applyBorder="1"/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0" borderId="4" xfId="5" applyFont="1" applyBorder="1" applyAlignment="1" applyProtection="1">
      <alignment horizontal="center"/>
    </xf>
    <xf numFmtId="0" fontId="6" fillId="0" borderId="3" xfId="5" applyFont="1" applyBorder="1" applyProtection="1"/>
    <xf numFmtId="0" fontId="6" fillId="0" borderId="1" xfId="5" applyFont="1" applyBorder="1" applyProtection="1"/>
    <xf numFmtId="3" fontId="5" fillId="0" borderId="0" xfId="5" applyNumberFormat="1" applyFont="1" applyBorder="1" applyProtection="1"/>
    <xf numFmtId="164" fontId="6" fillId="0" borderId="8" xfId="5" applyNumberFormat="1" applyFont="1" applyFill="1" applyBorder="1" applyProtection="1"/>
    <xf numFmtId="0" fontId="2" fillId="0" borderId="8" xfId="5" applyFont="1" applyBorder="1"/>
    <xf numFmtId="0" fontId="2" fillId="0" borderId="6" xfId="5" applyFont="1" applyBorder="1"/>
    <xf numFmtId="0" fontId="12" fillId="4" borderId="0" xfId="0" applyFont="1" applyFill="1" applyBorder="1" applyAlignment="1">
      <alignment horizontal="left"/>
    </xf>
    <xf numFmtId="0" fontId="0" fillId="0" borderId="0" xfId="0" applyFill="1"/>
    <xf numFmtId="0" fontId="8" fillId="0" borderId="3" xfId="5" quotePrefix="1" applyFont="1" applyFill="1" applyBorder="1" applyAlignment="1" applyProtection="1">
      <alignment horizontal="right"/>
    </xf>
    <xf numFmtId="0" fontId="8" fillId="0" borderId="0" xfId="5" applyFont="1" applyFill="1" applyBorder="1" applyProtection="1"/>
    <xf numFmtId="0" fontId="10" fillId="4" borderId="0" xfId="0" applyFont="1" applyFill="1" applyBorder="1"/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17" fillId="0" borderId="8" xfId="5" applyFont="1" applyBorder="1"/>
    <xf numFmtId="0" fontId="17" fillId="0" borderId="6" xfId="5" applyFont="1" applyBorder="1"/>
    <xf numFmtId="0" fontId="17" fillId="0" borderId="0" xfId="5" applyFont="1"/>
    <xf numFmtId="0" fontId="17" fillId="0" borderId="7" xfId="5" applyFont="1" applyBorder="1"/>
    <xf numFmtId="9" fontId="17" fillId="0" borderId="8" xfId="5" applyNumberFormat="1" applyFont="1" applyBorder="1"/>
    <xf numFmtId="0" fontId="17" fillId="0" borderId="8" xfId="5" applyFont="1" applyFill="1" applyBorder="1"/>
    <xf numFmtId="0" fontId="5" fillId="0" borderId="0" xfId="5" applyFont="1" applyBorder="1"/>
    <xf numFmtId="0" fontId="5" fillId="0" borderId="5" xfId="5" applyFont="1" applyBorder="1"/>
    <xf numFmtId="0" fontId="1" fillId="0" borderId="0" xfId="5" applyFont="1" applyFill="1" applyBorder="1" applyAlignment="1" applyProtection="1">
      <alignment horizontal="left"/>
    </xf>
    <xf numFmtId="0" fontId="6" fillId="0" borderId="7" xfId="5" applyFont="1" applyBorder="1" applyProtection="1"/>
    <xf numFmtId="0" fontId="6" fillId="4" borderId="0" xfId="0" applyFont="1" applyFill="1" applyBorder="1" applyAlignment="1" applyProtection="1">
      <alignment vertical="top" wrapText="1"/>
      <protection locked="0"/>
    </xf>
    <xf numFmtId="0" fontId="4" fillId="4" borderId="0" xfId="0" applyFont="1" applyFill="1"/>
    <xf numFmtId="0" fontId="21" fillId="0" borderId="0" xfId="0" applyFont="1" applyFill="1" applyAlignment="1"/>
    <xf numFmtId="0" fontId="0" fillId="0" borderId="0" xfId="0" applyFill="1" applyAlignment="1"/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 applyProtection="1">
      <alignment horizontal="left" vertical="top" wrapText="1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3" fillId="0" borderId="9" xfId="0" applyNumberFormat="1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0" fillId="4" borderId="14" xfId="0" applyFont="1" applyFill="1" applyBorder="1"/>
    <xf numFmtId="0" fontId="12" fillId="4" borderId="0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13" fillId="4" borderId="15" xfId="0" applyFont="1" applyFill="1" applyBorder="1" applyAlignment="1" applyProtection="1">
      <alignment horizontal="left" vertical="top" wrapText="1"/>
      <protection locked="0"/>
    </xf>
    <xf numFmtId="0" fontId="12" fillId="4" borderId="15" xfId="0" applyFont="1" applyFill="1" applyBorder="1" applyAlignment="1" applyProtection="1">
      <alignment horizontal="left" vertical="top" wrapText="1"/>
      <protection locked="0"/>
    </xf>
    <xf numFmtId="0" fontId="13" fillId="0" borderId="15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vertical="top" wrapText="1"/>
      <protection locked="0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12" fillId="4" borderId="14" xfId="0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4" xfId="0" applyNumberFormat="1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>
      <alignment vertical="top"/>
    </xf>
    <xf numFmtId="0" fontId="18" fillId="0" borderId="6" xfId="5" applyFont="1" applyBorder="1" applyAlignment="1" applyProtection="1">
      <alignment horizontal="center"/>
    </xf>
    <xf numFmtId="0" fontId="18" fillId="0" borderId="3" xfId="5" applyFont="1" applyBorder="1" applyAlignment="1" applyProtection="1">
      <alignment horizontal="center"/>
    </xf>
    <xf numFmtId="0" fontId="18" fillId="2" borderId="0" xfId="5" applyFont="1" applyFill="1" applyBorder="1" applyProtection="1"/>
    <xf numFmtId="0" fontId="5" fillId="2" borderId="0" xfId="5" applyFont="1" applyFill="1" applyBorder="1" applyProtection="1"/>
    <xf numFmtId="0" fontId="17" fillId="0" borderId="0" xfId="5" applyFont="1" applyBorder="1"/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>
      <alignment vertical="top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>
      <alignment horizontal="left"/>
    </xf>
    <xf numFmtId="0" fontId="8" fillId="3" borderId="3" xfId="5" quotePrefix="1" applyFont="1" applyFill="1" applyBorder="1" applyAlignment="1" applyProtection="1">
      <alignment horizontal="right"/>
    </xf>
    <xf numFmtId="0" fontId="8" fillId="3" borderId="0" xfId="5" applyFont="1" applyFill="1" applyBorder="1" applyProtection="1"/>
    <xf numFmtId="164" fontId="6" fillId="3" borderId="0" xfId="5" applyNumberFormat="1" applyFont="1" applyFill="1" applyBorder="1" applyProtection="1"/>
    <xf numFmtId="164" fontId="6" fillId="3" borderId="8" xfId="5" applyNumberFormat="1" applyFont="1" applyFill="1" applyBorder="1" applyProtection="1"/>
    <xf numFmtId="0" fontId="12" fillId="4" borderId="16" xfId="0" applyFont="1" applyFill="1" applyBorder="1" applyAlignment="1">
      <alignment vertical="top"/>
    </xf>
    <xf numFmtId="0" fontId="7" fillId="4" borderId="16" xfId="0" applyFont="1" applyFill="1" applyBorder="1" applyAlignment="1">
      <alignment vertical="top"/>
    </xf>
    <xf numFmtId="0" fontId="7" fillId="4" borderId="1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top"/>
    </xf>
    <xf numFmtId="0" fontId="7" fillId="4" borderId="17" xfId="0" applyFont="1" applyFill="1" applyBorder="1" applyAlignment="1">
      <alignment horizontal="center" vertical="center"/>
    </xf>
    <xf numFmtId="0" fontId="16" fillId="2" borderId="0" xfId="0" applyFont="1" applyFill="1"/>
    <xf numFmtId="0" fontId="6" fillId="4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7" fillId="4" borderId="9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5" fillId="4" borderId="0" xfId="5" applyFont="1" applyFill="1" applyBorder="1" applyProtection="1"/>
    <xf numFmtId="0" fontId="2" fillId="2" borderId="0" xfId="0" applyNumberFormat="1" applyFont="1" applyFill="1" applyBorder="1" applyAlignment="1" applyProtection="1"/>
    <xf numFmtId="0" fontId="8" fillId="0" borderId="1" xfId="5" applyFont="1" applyBorder="1" applyProtection="1"/>
    <xf numFmtId="0" fontId="6" fillId="0" borderId="7" xfId="5" applyFont="1" applyBorder="1"/>
    <xf numFmtId="0" fontId="5" fillId="0" borderId="7" xfId="5" applyFont="1" applyBorder="1"/>
    <xf numFmtId="0" fontId="5" fillId="0" borderId="1" xfId="5" applyFont="1" applyBorder="1"/>
    <xf numFmtId="0" fontId="5" fillId="0" borderId="2" xfId="5" applyFont="1" applyBorder="1"/>
    <xf numFmtId="0" fontId="5" fillId="0" borderId="0" xfId="5" applyFont="1" applyAlignment="1">
      <alignment horizontal="center"/>
    </xf>
    <xf numFmtId="0" fontId="8" fillId="4" borderId="3" xfId="5" quotePrefix="1" applyFont="1" applyFill="1" applyBorder="1" applyAlignment="1" applyProtection="1">
      <alignment horizontal="right"/>
    </xf>
    <xf numFmtId="0" fontId="8" fillId="4" borderId="0" xfId="5" applyFont="1" applyFill="1" applyBorder="1" applyProtection="1"/>
    <xf numFmtId="3" fontId="9" fillId="4" borderId="8" xfId="5" applyNumberFormat="1" applyFont="1" applyFill="1" applyBorder="1" applyProtection="1"/>
    <xf numFmtId="164" fontId="6" fillId="4" borderId="0" xfId="5" applyNumberFormat="1" applyFont="1" applyFill="1" applyBorder="1" applyProtection="1"/>
    <xf numFmtId="164" fontId="6" fillId="4" borderId="8" xfId="5" applyNumberFormat="1" applyFont="1" applyFill="1" applyBorder="1" applyProtection="1"/>
    <xf numFmtId="0" fontId="5" fillId="4" borderId="0" xfId="5" applyFont="1" applyFill="1"/>
    <xf numFmtId="0" fontId="17" fillId="4" borderId="8" xfId="5" applyFont="1" applyFill="1" applyBorder="1"/>
    <xf numFmtId="0" fontId="5" fillId="0" borderId="0" xfId="6" applyFont="1"/>
    <xf numFmtId="0" fontId="5" fillId="0" borderId="6" xfId="6" applyFont="1" applyBorder="1" applyAlignment="1" applyProtection="1">
      <alignment horizontal="center"/>
    </xf>
    <xf numFmtId="0" fontId="6" fillId="0" borderId="6" xfId="6" applyFont="1" applyBorder="1" applyAlignment="1" applyProtection="1">
      <alignment horizontal="center"/>
    </xf>
    <xf numFmtId="0" fontId="6" fillId="0" borderId="4" xfId="6" applyFont="1" applyBorder="1" applyAlignment="1" applyProtection="1">
      <alignment horizontal="center"/>
    </xf>
    <xf numFmtId="0" fontId="2" fillId="0" borderId="6" xfId="6" applyFont="1" applyBorder="1"/>
    <xf numFmtId="0" fontId="5" fillId="0" borderId="1" xfId="6" applyFont="1" applyBorder="1" applyProtection="1"/>
    <xf numFmtId="0" fontId="5" fillId="0" borderId="2" xfId="6" applyFont="1" applyBorder="1" applyProtection="1"/>
    <xf numFmtId="0" fontId="6" fillId="0" borderId="8" xfId="6" applyFont="1" applyBorder="1" applyProtection="1"/>
    <xf numFmtId="0" fontId="8" fillId="0" borderId="3" xfId="6" applyFont="1" applyBorder="1" applyProtection="1"/>
    <xf numFmtId="0" fontId="5" fillId="0" borderId="0" xfId="6" applyFont="1" applyBorder="1" applyProtection="1"/>
    <xf numFmtId="0" fontId="5" fillId="0" borderId="8" xfId="6" applyFont="1" applyBorder="1" applyProtection="1"/>
    <xf numFmtId="0" fontId="6" fillId="0" borderId="3" xfId="6" applyFont="1" applyBorder="1" applyProtection="1"/>
    <xf numFmtId="0" fontId="5" fillId="0" borderId="3" xfId="6" applyFont="1" applyBorder="1" applyProtection="1"/>
    <xf numFmtId="0" fontId="17" fillId="0" borderId="8" xfId="6" applyFont="1" applyBorder="1"/>
    <xf numFmtId="0" fontId="5" fillId="2" borderId="0" xfId="6" applyFont="1" applyFill="1" applyBorder="1" applyProtection="1"/>
    <xf numFmtId="0" fontId="5" fillId="0" borderId="0" xfId="6" applyFont="1" applyFill="1" applyBorder="1" applyProtection="1"/>
    <xf numFmtId="3" fontId="5" fillId="2" borderId="8" xfId="6" applyNumberFormat="1" applyFont="1" applyFill="1" applyBorder="1" applyProtection="1">
      <protection locked="0"/>
    </xf>
    <xf numFmtId="164" fontId="6" fillId="0" borderId="0" xfId="6" applyNumberFormat="1" applyFont="1" applyBorder="1" applyProtection="1"/>
    <xf numFmtId="164" fontId="6" fillId="0" borderId="8" xfId="6" applyNumberFormat="1" applyFont="1" applyBorder="1" applyProtection="1"/>
    <xf numFmtId="0" fontId="5" fillId="0" borderId="3" xfId="6" applyFont="1" applyBorder="1"/>
    <xf numFmtId="3" fontId="5" fillId="0" borderId="8" xfId="6" applyNumberFormat="1" applyFont="1" applyFill="1" applyBorder="1" applyProtection="1">
      <protection locked="0"/>
    </xf>
    <xf numFmtId="164" fontId="6" fillId="0" borderId="8" xfId="6" applyNumberFormat="1" applyFont="1" applyFill="1" applyBorder="1" applyProtection="1"/>
    <xf numFmtId="0" fontId="5" fillId="0" borderId="3" xfId="6" applyFont="1" applyBorder="1" applyAlignment="1" applyProtection="1">
      <alignment horizontal="right"/>
    </xf>
    <xf numFmtId="0" fontId="5" fillId="0" borderId="4" xfId="6" applyFont="1" applyBorder="1" applyProtection="1"/>
    <xf numFmtId="0" fontId="5" fillId="0" borderId="5" xfId="6" applyFont="1" applyBorder="1" applyProtection="1"/>
    <xf numFmtId="3" fontId="5" fillId="0" borderId="6" xfId="6" applyNumberFormat="1" applyFont="1" applyBorder="1" applyProtection="1"/>
    <xf numFmtId="164" fontId="6" fillId="0" borderId="5" xfId="6" applyNumberFormat="1" applyFont="1" applyBorder="1" applyProtection="1"/>
    <xf numFmtId="164" fontId="6" fillId="0" borderId="6" xfId="6" applyNumberFormat="1" applyFont="1" applyBorder="1" applyProtection="1"/>
    <xf numFmtId="3" fontId="5" fillId="0" borderId="7" xfId="6" applyNumberFormat="1" applyFont="1" applyBorder="1" applyProtection="1"/>
    <xf numFmtId="164" fontId="6" fillId="0" borderId="2" xfId="6" applyNumberFormat="1" applyFont="1" applyBorder="1" applyProtection="1"/>
    <xf numFmtId="164" fontId="6" fillId="0" borderId="7" xfId="6" applyNumberFormat="1" applyFont="1" applyBorder="1" applyProtection="1"/>
    <xf numFmtId="0" fontId="8" fillId="3" borderId="3" xfId="6" quotePrefix="1" applyFont="1" applyFill="1" applyBorder="1" applyAlignment="1" applyProtection="1">
      <alignment horizontal="right"/>
    </xf>
    <xf numFmtId="0" fontId="8" fillId="3" borderId="0" xfId="6" applyFont="1" applyFill="1" applyBorder="1" applyProtection="1"/>
    <xf numFmtId="3" fontId="8" fillId="3" borderId="8" xfId="6" applyNumberFormat="1" applyFont="1" applyFill="1" applyBorder="1" applyProtection="1"/>
    <xf numFmtId="164" fontId="6" fillId="3" borderId="0" xfId="6" applyNumberFormat="1" applyFont="1" applyFill="1" applyBorder="1" applyProtection="1"/>
    <xf numFmtId="164" fontId="6" fillId="3" borderId="8" xfId="6" applyNumberFormat="1" applyFont="1" applyFill="1" applyBorder="1" applyProtection="1"/>
    <xf numFmtId="3" fontId="5" fillId="0" borderId="6" xfId="6" applyNumberFormat="1" applyFont="1" applyFill="1" applyBorder="1" applyProtection="1"/>
    <xf numFmtId="0" fontId="17" fillId="0" borderId="6" xfId="6" applyFont="1" applyBorder="1"/>
    <xf numFmtId="3" fontId="5" fillId="0" borderId="0" xfId="6" applyNumberFormat="1" applyFont="1" applyBorder="1" applyProtection="1"/>
    <xf numFmtId="0" fontId="17" fillId="0" borderId="7" xfId="6" applyFont="1" applyBorder="1"/>
    <xf numFmtId="3" fontId="5" fillId="0" borderId="8" xfId="6" applyNumberFormat="1" applyFont="1" applyBorder="1" applyProtection="1"/>
    <xf numFmtId="0" fontId="17" fillId="0" borderId="8" xfId="6" applyFont="1" applyFill="1" applyBorder="1"/>
    <xf numFmtId="3" fontId="5" fillId="3" borderId="8" xfId="6" applyNumberFormat="1" applyFont="1" applyFill="1" applyBorder="1" applyProtection="1">
      <protection locked="0"/>
    </xf>
    <xf numFmtId="0" fontId="17" fillId="0" borderId="8" xfId="6" applyFont="1" applyFill="1" applyBorder="1" applyAlignment="1">
      <alignment horizontal="left"/>
    </xf>
    <xf numFmtId="0" fontId="5" fillId="0" borderId="9" xfId="6" applyFont="1" applyBorder="1" applyProtection="1"/>
    <xf numFmtId="3" fontId="5" fillId="0" borderId="9" xfId="6" applyNumberFormat="1" applyFont="1" applyBorder="1" applyProtection="1"/>
    <xf numFmtId="164" fontId="6" fillId="0" borderId="9" xfId="6" applyNumberFormat="1" applyFont="1" applyBorder="1" applyProtection="1"/>
    <xf numFmtId="0" fontId="5" fillId="0" borderId="0" xfId="6" applyFont="1" applyBorder="1"/>
    <xf numFmtId="0" fontId="2" fillId="0" borderId="7" xfId="6" applyFont="1" applyBorder="1"/>
    <xf numFmtId="0" fontId="6" fillId="0" borderId="0" xfId="6" applyFont="1"/>
    <xf numFmtId="164" fontId="6" fillId="0" borderId="11" xfId="6" applyNumberFormat="1" applyFont="1" applyBorder="1" applyProtection="1"/>
    <xf numFmtId="164" fontId="6" fillId="0" borderId="12" xfId="6" applyNumberFormat="1" applyFont="1" applyBorder="1" applyProtection="1"/>
    <xf numFmtId="0" fontId="16" fillId="4" borderId="4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3" fillId="4" borderId="0" xfId="0" applyFont="1" applyFill="1" applyBorder="1"/>
    <xf numFmtId="0" fontId="5" fillId="4" borderId="0" xfId="5" applyFont="1" applyFill="1" applyProtection="1"/>
    <xf numFmtId="0" fontId="6" fillId="4" borderId="0" xfId="5" applyFont="1" applyFill="1" applyProtection="1"/>
    <xf numFmtId="0" fontId="7" fillId="4" borderId="0" xfId="5" applyFont="1" applyFill="1" applyAlignment="1" applyProtection="1">
      <alignment horizontal="right"/>
    </xf>
    <xf numFmtId="0" fontId="5" fillId="4" borderId="0" xfId="6" applyFont="1" applyFill="1"/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2" borderId="11" xfId="0" applyNumberFormat="1" applyFont="1" applyFill="1" applyBorder="1" applyAlignment="1" applyProtection="1">
      <alignment vertical="top" wrapText="1"/>
      <protection locked="0"/>
    </xf>
    <xf numFmtId="0" fontId="6" fillId="2" borderId="7" xfId="0" applyNumberFormat="1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vertical="top" wrapText="1"/>
      <protection locked="0"/>
    </xf>
    <xf numFmtId="0" fontId="6" fillId="2" borderId="13" xfId="0" applyNumberFormat="1" applyFont="1" applyFill="1" applyBorder="1" applyAlignment="1" applyProtection="1">
      <alignment vertical="top" wrapText="1"/>
      <protection locked="0"/>
    </xf>
    <xf numFmtId="0" fontId="20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/>
    <xf numFmtId="0" fontId="5" fillId="4" borderId="0" xfId="0" applyFont="1" applyFill="1"/>
    <xf numFmtId="0" fontId="8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0" xfId="0" applyFont="1" applyFill="1" applyBorder="1" applyAlignment="1" applyProtection="1">
      <alignment horizontal="right" wrapText="1"/>
      <protection locked="0"/>
    </xf>
    <xf numFmtId="0" fontId="7" fillId="4" borderId="15" xfId="0" applyFont="1" applyFill="1" applyBorder="1" applyAlignment="1" applyProtection="1">
      <alignment horizontal="left" vertical="top" wrapText="1"/>
      <protection locked="0"/>
    </xf>
    <xf numFmtId="0" fontId="6" fillId="2" borderId="18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vertical="top" wrapText="1"/>
      <protection locked="0"/>
    </xf>
    <xf numFmtId="0" fontId="3" fillId="4" borderId="14" xfId="0" applyFont="1" applyFill="1" applyBorder="1"/>
    <xf numFmtId="0" fontId="0" fillId="4" borderId="14" xfId="0" applyFill="1" applyBorder="1"/>
    <xf numFmtId="0" fontId="13" fillId="4" borderId="14" xfId="0" applyFont="1" applyFill="1" applyBorder="1"/>
    <xf numFmtId="0" fontId="12" fillId="4" borderId="14" xfId="0" applyFont="1" applyFill="1" applyBorder="1"/>
    <xf numFmtId="0" fontId="0" fillId="4" borderId="14" xfId="0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6" fillId="4" borderId="0" xfId="5" applyFont="1" applyFill="1" applyAlignment="1">
      <alignment horizontal="right"/>
    </xf>
    <xf numFmtId="0" fontId="24" fillId="4" borderId="0" xfId="5" applyFont="1" applyFill="1" applyProtection="1"/>
    <xf numFmtId="0" fontId="25" fillId="0" borderId="0" xfId="0" applyFont="1"/>
    <xf numFmtId="0" fontId="8" fillId="4" borderId="0" xfId="0" applyFont="1" applyFill="1"/>
    <xf numFmtId="0" fontId="5" fillId="0" borderId="10" xfId="6" applyFont="1" applyBorder="1" applyProtection="1"/>
    <xf numFmtId="0" fontId="4" fillId="0" borderId="0" xfId="6" applyFont="1" applyBorder="1" applyAlignment="1" applyProtection="1">
      <alignment horizontal="center" wrapText="1"/>
    </xf>
    <xf numFmtId="49" fontId="5" fillId="2" borderId="0" xfId="6" applyNumberFormat="1" applyFont="1" applyFill="1" applyBorder="1" applyProtection="1"/>
    <xf numFmtId="3" fontId="23" fillId="2" borderId="17" xfId="6" applyNumberFormat="1" applyFont="1" applyFill="1" applyBorder="1" applyAlignment="1" applyProtection="1">
      <alignment horizontal="center" vertical="center"/>
    </xf>
    <xf numFmtId="0" fontId="23" fillId="2" borderId="13" xfId="6" applyFont="1" applyFill="1" applyBorder="1" applyAlignment="1" applyProtection="1">
      <alignment horizontal="center" vertical="center"/>
    </xf>
    <xf numFmtId="4" fontId="5" fillId="2" borderId="8" xfId="6" applyNumberFormat="1" applyFont="1" applyFill="1" applyBorder="1" applyProtection="1">
      <protection locked="0"/>
    </xf>
    <xf numFmtId="0" fontId="23" fillId="2" borderId="13" xfId="6" applyFont="1" applyFill="1" applyBorder="1" applyAlignment="1" applyProtection="1">
      <alignment horizontal="right"/>
    </xf>
    <xf numFmtId="0" fontId="23" fillId="0" borderId="0" xfId="6" applyFont="1" applyFill="1" applyBorder="1" applyAlignment="1" applyProtection="1">
      <alignment horizontal="right"/>
    </xf>
    <xf numFmtId="0" fontId="23" fillId="0" borderId="0" xfId="6" applyFont="1" applyFill="1" applyBorder="1" applyAlignment="1" applyProtection="1">
      <alignment horizontal="left"/>
    </xf>
    <xf numFmtId="0" fontId="5" fillId="2" borderId="0" xfId="6" applyFont="1" applyFill="1" applyBorder="1" applyAlignment="1" applyProtection="1">
      <alignment horizontal="left" indent="2"/>
    </xf>
    <xf numFmtId="49" fontId="17" fillId="0" borderId="8" xfId="6" applyNumberFormat="1" applyFont="1" applyBorder="1" applyAlignment="1">
      <alignment wrapText="1"/>
    </xf>
    <xf numFmtId="0" fontId="4" fillId="0" borderId="0" xfId="6" applyFont="1" applyBorder="1" applyProtection="1"/>
    <xf numFmtId="0" fontId="5" fillId="2" borderId="0" xfId="0" applyNumberFormat="1" applyFont="1" applyFill="1" applyBorder="1" applyAlignment="1" applyProtection="1"/>
    <xf numFmtId="0" fontId="5" fillId="0" borderId="20" xfId="6" applyFont="1" applyBorder="1" applyProtection="1"/>
    <xf numFmtId="3" fontId="5" fillId="0" borderId="13" xfId="6" applyNumberFormat="1" applyFont="1" applyBorder="1" applyProtection="1"/>
    <xf numFmtId="164" fontId="6" fillId="0" borderId="13" xfId="6" applyNumberFormat="1" applyFont="1" applyBorder="1" applyProtection="1"/>
    <xf numFmtId="164" fontId="6" fillId="0" borderId="10" xfId="6" applyNumberFormat="1" applyFont="1" applyBorder="1" applyProtection="1"/>
    <xf numFmtId="0" fontId="8" fillId="5" borderId="3" xfId="6" quotePrefix="1" applyFont="1" applyFill="1" applyBorder="1" applyProtection="1"/>
    <xf numFmtId="0" fontId="8" fillId="5" borderId="0" xfId="6" applyFont="1" applyFill="1" applyBorder="1" applyProtection="1"/>
    <xf numFmtId="3" fontId="8" fillId="5" borderId="0" xfId="6" applyNumberFormat="1" applyFont="1" applyFill="1" applyBorder="1" applyProtection="1"/>
    <xf numFmtId="164" fontId="7" fillId="5" borderId="0" xfId="6" applyNumberFormat="1" applyFont="1" applyFill="1" applyBorder="1" applyProtection="1"/>
    <xf numFmtId="164" fontId="7" fillId="5" borderId="10" xfId="6" applyNumberFormat="1" applyFont="1" applyFill="1" applyBorder="1" applyProtection="1"/>
    <xf numFmtId="0" fontId="8" fillId="0" borderId="0" xfId="6" applyFont="1"/>
    <xf numFmtId="0" fontId="27" fillId="0" borderId="8" xfId="6" applyFont="1" applyBorder="1"/>
    <xf numFmtId="0" fontId="5" fillId="4" borderId="0" xfId="6" applyFont="1" applyFill="1" applyBorder="1" applyProtection="1"/>
    <xf numFmtId="0" fontId="28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1" xfId="0" applyFont="1" applyBorder="1"/>
    <xf numFmtId="14" fontId="5" fillId="0" borderId="11" xfId="0" applyNumberFormat="1" applyFont="1" applyBorder="1" applyAlignment="1">
      <alignment horizontal="right"/>
    </xf>
    <xf numFmtId="0" fontId="5" fillId="0" borderId="3" xfId="0" applyFont="1" applyBorder="1"/>
    <xf numFmtId="14" fontId="5" fillId="0" borderId="1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6" borderId="3" xfId="0" applyFont="1" applyFill="1" applyBorder="1"/>
    <xf numFmtId="167" fontId="5" fillId="6" borderId="10" xfId="3" applyNumberFormat="1" applyFont="1" applyFill="1" applyBorder="1"/>
    <xf numFmtId="167" fontId="5" fillId="6" borderId="3" xfId="3" applyNumberFormat="1" applyFont="1" applyFill="1" applyBorder="1"/>
    <xf numFmtId="167" fontId="5" fillId="6" borderId="0" xfId="3" applyNumberFormat="1" applyFont="1" applyFill="1" applyBorder="1"/>
    <xf numFmtId="167" fontId="5" fillId="0" borderId="0" xfId="3" applyNumberFormat="1" applyFont="1" applyBorder="1"/>
    <xf numFmtId="9" fontId="5" fillId="6" borderId="0" xfId="3" applyNumberFormat="1" applyFont="1" applyFill="1" applyBorder="1"/>
    <xf numFmtId="9" fontId="5" fillId="0" borderId="0" xfId="3" applyNumberFormat="1" applyFont="1" applyFill="1" applyBorder="1"/>
    <xf numFmtId="0" fontId="5" fillId="0" borderId="4" xfId="0" applyFont="1" applyBorder="1"/>
    <xf numFmtId="167" fontId="5" fillId="0" borderId="12" xfId="3" applyNumberFormat="1" applyFont="1" applyBorder="1"/>
    <xf numFmtId="167" fontId="5" fillId="0" borderId="4" xfId="3" applyNumberFormat="1" applyFont="1" applyFill="1" applyBorder="1"/>
    <xf numFmtId="167" fontId="5" fillId="0" borderId="5" xfId="3" applyNumberFormat="1" applyFont="1" applyFill="1" applyBorder="1"/>
    <xf numFmtId="167" fontId="5" fillId="0" borderId="5" xfId="3" applyNumberFormat="1" applyFont="1" applyBorder="1"/>
    <xf numFmtId="165" fontId="5" fillId="0" borderId="5" xfId="3" applyNumberFormat="1" applyFont="1" applyFill="1" applyBorder="1"/>
    <xf numFmtId="43" fontId="5" fillId="0" borderId="12" xfId="3" applyFont="1" applyBorder="1"/>
    <xf numFmtId="0" fontId="28" fillId="0" borderId="4" xfId="0" applyFont="1" applyBorder="1"/>
    <xf numFmtId="167" fontId="28" fillId="0" borderId="5" xfId="3" applyNumberFormat="1" applyFont="1" applyBorder="1"/>
    <xf numFmtId="167" fontId="28" fillId="0" borderId="5" xfId="3" applyNumberFormat="1" applyFont="1" applyFill="1" applyBorder="1"/>
    <xf numFmtId="165" fontId="28" fillId="0" borderId="5" xfId="3" applyNumberFormat="1" applyFont="1" applyFill="1" applyBorder="1"/>
    <xf numFmtId="43" fontId="28" fillId="0" borderId="5" xfId="3" applyFont="1" applyBorder="1"/>
    <xf numFmtId="43" fontId="28" fillId="0" borderId="12" xfId="3" applyFont="1" applyBorder="1"/>
    <xf numFmtId="165" fontId="5" fillId="0" borderId="0" xfId="0" applyNumberFormat="1" applyFont="1"/>
    <xf numFmtId="9" fontId="5" fillId="0" borderId="0" xfId="0" applyNumberFormat="1" applyFont="1"/>
    <xf numFmtId="0" fontId="5" fillId="6" borderId="0" xfId="0" applyFont="1" applyFill="1" applyBorder="1" applyAlignment="1">
      <alignment horizontal="right"/>
    </xf>
    <xf numFmtId="0" fontId="5" fillId="0" borderId="10" xfId="0" applyFont="1" applyBorder="1"/>
    <xf numFmtId="167" fontId="5" fillId="6" borderId="0" xfId="3" applyNumberFormat="1" applyFont="1" applyFill="1" applyBorder="1" applyAlignment="1">
      <alignment horizontal="right"/>
    </xf>
    <xf numFmtId="9" fontId="5" fillId="6" borderId="0" xfId="0" applyNumberFormat="1" applyFont="1" applyFill="1" applyBorder="1" applyAlignment="1">
      <alignment horizontal="right"/>
    </xf>
    <xf numFmtId="167" fontId="5" fillId="0" borderId="10" xfId="0" applyNumberFormat="1" applyFont="1" applyBorder="1" applyAlignment="1"/>
    <xf numFmtId="167" fontId="5" fillId="0" borderId="10" xfId="0" applyNumberFormat="1" applyFont="1" applyBorder="1"/>
    <xf numFmtId="0" fontId="29" fillId="0" borderId="10" xfId="0" applyFont="1" applyBorder="1"/>
    <xf numFmtId="0" fontId="5" fillId="0" borderId="3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0" xfId="0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7" fontId="5" fillId="0" borderId="10" xfId="0" applyNumberFormat="1" applyFont="1" applyFill="1" applyBorder="1"/>
    <xf numFmtId="167" fontId="5" fillId="0" borderId="10" xfId="3" applyNumberFormat="1" applyFont="1" applyBorder="1"/>
    <xf numFmtId="9" fontId="5" fillId="6" borderId="0" xfId="0" applyNumberFormat="1" applyFont="1" applyFill="1" applyBorder="1"/>
    <xf numFmtId="167" fontId="5" fillId="0" borderId="0" xfId="3" applyNumberFormat="1" applyFont="1"/>
    <xf numFmtId="167" fontId="5" fillId="0" borderId="0" xfId="0" applyNumberFormat="1" applyFont="1"/>
    <xf numFmtId="0" fontId="5" fillId="7" borderId="0" xfId="5" applyFont="1" applyFill="1" applyBorder="1" applyProtection="1"/>
    <xf numFmtId="3" fontId="5" fillId="0" borderId="0" xfId="5" applyNumberFormat="1" applyFont="1"/>
    <xf numFmtId="0" fontId="5" fillId="7" borderId="0" xfId="6" applyFont="1" applyFill="1" applyBorder="1" applyProtection="1"/>
    <xf numFmtId="0" fontId="6" fillId="4" borderId="2" xfId="0" applyFont="1" applyFill="1" applyBorder="1" applyAlignment="1" applyProtection="1">
      <alignment horizontal="left" vertical="top" wrapText="1"/>
      <protection locked="0"/>
    </xf>
    <xf numFmtId="3" fontId="5" fillId="7" borderId="8" xfId="6" applyNumberFormat="1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2" xfId="0" applyNumberFormat="1" applyFont="1" applyFill="1" applyBorder="1" applyAlignment="1" applyProtection="1">
      <alignment vertical="top" wrapText="1"/>
      <protection locked="0"/>
    </xf>
    <xf numFmtId="0" fontId="6" fillId="4" borderId="9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7" fillId="8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>
      <alignment vertical="top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2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3" xfId="0" applyNumberFormat="1" applyFont="1" applyFill="1" applyBorder="1" applyAlignment="1" applyProtection="1">
      <alignment horizontal="left" vertical="top" wrapText="1"/>
      <protection locked="0"/>
    </xf>
    <xf numFmtId="0" fontId="6" fillId="2" borderId="7" xfId="0" applyNumberFormat="1" applyFont="1" applyFill="1" applyBorder="1" applyAlignment="1" applyProtection="1">
      <alignment horizontal="right" vertical="top" wrapText="1"/>
      <protection locked="0"/>
    </xf>
    <xf numFmtId="0" fontId="6" fillId="2" borderId="13" xfId="0" applyNumberFormat="1" applyFont="1" applyFill="1" applyBorder="1" applyAlignment="1" applyProtection="1">
      <alignment horizontal="righ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20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6" applyFont="1" applyBorder="1"/>
    <xf numFmtId="0" fontId="6" fillId="0" borderId="0" xfId="6" applyFont="1" applyBorder="1"/>
    <xf numFmtId="0" fontId="5" fillId="7" borderId="0" xfId="6" applyFont="1" applyFill="1" applyBorder="1"/>
    <xf numFmtId="2" fontId="5" fillId="7" borderId="0" xfId="6" applyNumberFormat="1" applyFont="1" applyFill="1" applyBorder="1" applyAlignment="1">
      <alignment horizontal="left" indent="2"/>
    </xf>
    <xf numFmtId="9" fontId="5" fillId="0" borderId="0" xfId="6" applyNumberFormat="1" applyFont="1" applyBorder="1"/>
    <xf numFmtId="0" fontId="6" fillId="0" borderId="0" xfId="5" applyFont="1" applyBorder="1"/>
    <xf numFmtId="0" fontId="5" fillId="4" borderId="0" xfId="5" applyFont="1" applyFill="1" applyBorder="1"/>
    <xf numFmtId="0" fontId="8" fillId="0" borderId="0" xfId="6" applyFont="1" applyBorder="1"/>
    <xf numFmtId="0" fontId="23" fillId="2" borderId="20" xfId="6" applyFont="1" applyFill="1" applyBorder="1" applyAlignment="1" applyProtection="1">
      <alignment horizontal="right"/>
    </xf>
    <xf numFmtId="0" fontId="23" fillId="2" borderId="8" xfId="6" applyFont="1" applyFill="1" applyBorder="1" applyAlignment="1" applyProtection="1">
      <alignment horizontal="right"/>
    </xf>
    <xf numFmtId="0" fontId="2" fillId="4" borderId="0" xfId="0" applyFont="1" applyFill="1" applyBorder="1"/>
    <xf numFmtId="166" fontId="0" fillId="2" borderId="0" xfId="0" applyNumberFormat="1" applyFill="1" applyBorder="1"/>
    <xf numFmtId="0" fontId="0" fillId="2" borderId="0" xfId="0" applyFill="1" applyBorder="1"/>
    <xf numFmtId="0" fontId="0" fillId="5" borderId="0" xfId="0" applyFill="1"/>
    <xf numFmtId="0" fontId="7" fillId="4" borderId="5" xfId="0" applyFont="1" applyFill="1" applyBorder="1" applyAlignment="1">
      <alignment vertical="top"/>
    </xf>
    <xf numFmtId="0" fontId="8" fillId="0" borderId="8" xfId="6" applyFont="1" applyBorder="1" applyAlignment="1" applyProtection="1">
      <alignment horizontal="center"/>
    </xf>
    <xf numFmtId="0" fontId="8" fillId="0" borderId="3" xfId="6" applyFont="1" applyBorder="1" applyAlignment="1" applyProtection="1">
      <alignment horizontal="center"/>
    </xf>
    <xf numFmtId="0" fontId="11" fillId="0" borderId="8" xfId="5" applyFont="1" applyBorder="1" applyAlignment="1">
      <alignment horizontal="center"/>
    </xf>
    <xf numFmtId="0" fontId="8" fillId="0" borderId="8" xfId="5" applyFont="1" applyBorder="1" applyAlignment="1" applyProtection="1">
      <alignment horizontal="center"/>
    </xf>
    <xf numFmtId="49" fontId="5" fillId="9" borderId="0" xfId="0" applyNumberFormat="1" applyFont="1" applyFill="1"/>
    <xf numFmtId="3" fontId="0" fillId="9" borderId="17" xfId="0" applyNumberForma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7" fillId="0" borderId="8" xfId="0" applyFont="1" applyBorder="1"/>
    <xf numFmtId="3" fontId="0" fillId="9" borderId="12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7" borderId="6" xfId="0" applyNumberFormat="1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22" fillId="7" borderId="2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/>
    <xf numFmtId="0" fontId="7" fillId="8" borderId="0" xfId="0" applyFont="1" applyFill="1" applyBorder="1" applyAlignment="1">
      <alignment vertical="top"/>
    </xf>
    <xf numFmtId="0" fontId="4" fillId="8" borderId="0" xfId="0" applyFont="1" applyFill="1"/>
    <xf numFmtId="0" fontId="6" fillId="10" borderId="9" xfId="0" applyNumberFormat="1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0" fontId="6" fillId="11" borderId="9" xfId="0" applyNumberFormat="1" applyFont="1" applyFill="1" applyBorder="1" applyAlignment="1" applyProtection="1">
      <alignment horizontal="left" vertical="top" wrapText="1"/>
      <protection locked="0"/>
    </xf>
    <xf numFmtId="0" fontId="6" fillId="8" borderId="0" xfId="0" applyNumberFormat="1" applyFont="1" applyFill="1" applyBorder="1" applyAlignment="1" applyProtection="1">
      <alignment horizontal="left" vertical="top" wrapText="1"/>
      <protection locked="0"/>
    </xf>
    <xf numFmtId="0" fontId="6" fillId="12" borderId="9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7" fillId="8" borderId="0" xfId="0" applyFont="1" applyFill="1" applyBorder="1" applyAlignment="1">
      <alignment horizontal="center" vertical="top"/>
    </xf>
    <xf numFmtId="0" fontId="6" fillId="8" borderId="0" xfId="0" applyNumberFormat="1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8" borderId="5" xfId="0" applyNumberFormat="1" applyFont="1" applyFill="1" applyBorder="1" applyAlignment="1" applyProtection="1">
      <alignment horizontal="left" vertical="top" wrapText="1"/>
      <protection locked="0"/>
    </xf>
    <xf numFmtId="0" fontId="6" fillId="7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7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7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65" fontId="5" fillId="0" borderId="8" xfId="5" applyNumberFormat="1" applyFont="1" applyFill="1" applyBorder="1" applyProtection="1">
      <protection locked="0"/>
    </xf>
    <xf numFmtId="3" fontId="5" fillId="0" borderId="8" xfId="5" applyNumberFormat="1" applyFont="1" applyFill="1" applyBorder="1" applyProtection="1">
      <protection locked="0"/>
    </xf>
    <xf numFmtId="164" fontId="6" fillId="0" borderId="5" xfId="5" applyNumberFormat="1" applyFont="1" applyFill="1" applyBorder="1" applyProtection="1"/>
    <xf numFmtId="3" fontId="5" fillId="0" borderId="7" xfId="5" applyNumberFormat="1" applyFont="1" applyFill="1" applyBorder="1" applyProtection="1"/>
    <xf numFmtId="164" fontId="6" fillId="0" borderId="2" xfId="5" applyNumberFormat="1" applyFont="1" applyFill="1" applyBorder="1" applyProtection="1"/>
    <xf numFmtId="0" fontId="8" fillId="4" borderId="0" xfId="0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vertical="top" wrapText="1"/>
      <protection locked="0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>
      <alignment vertical="center"/>
    </xf>
    <xf numFmtId="0" fontId="1" fillId="4" borderId="22" xfId="0" applyFont="1" applyFill="1" applyBorder="1"/>
    <xf numFmtId="0" fontId="14" fillId="4" borderId="22" xfId="0" applyFont="1" applyFill="1" applyBorder="1"/>
    <xf numFmtId="0" fontId="19" fillId="2" borderId="22" xfId="0" applyFont="1" applyFill="1" applyBorder="1"/>
    <xf numFmtId="0" fontId="0" fillId="2" borderId="22" xfId="0" applyFill="1" applyBorder="1"/>
    <xf numFmtId="0" fontId="0" fillId="4" borderId="22" xfId="0" applyFill="1" applyBorder="1"/>
    <xf numFmtId="0" fontId="6" fillId="4" borderId="14" xfId="0" applyFont="1" applyFill="1" applyBorder="1"/>
    <xf numFmtId="0" fontId="7" fillId="4" borderId="14" xfId="0" applyFont="1" applyFill="1" applyBorder="1"/>
    <xf numFmtId="0" fontId="4" fillId="4" borderId="14" xfId="0" applyFont="1" applyFill="1" applyBorder="1"/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4" borderId="14" xfId="0" applyNumberFormat="1" applyFont="1" applyFill="1" applyBorder="1" applyAlignment="1" applyProtection="1">
      <alignment vertical="top" wrapText="1"/>
      <protection locked="0"/>
    </xf>
    <xf numFmtId="0" fontId="6" fillId="4" borderId="15" xfId="0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horizontal="right" vertical="top" wrapText="1"/>
      <protection locked="0"/>
    </xf>
    <xf numFmtId="0" fontId="6" fillId="2" borderId="23" xfId="0" applyNumberFormat="1" applyFont="1" applyFill="1" applyBorder="1" applyAlignment="1" applyProtection="1">
      <alignment horizontal="right" vertical="top" wrapText="1"/>
      <protection locked="0"/>
    </xf>
    <xf numFmtId="0" fontId="4" fillId="8" borderId="14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/>
    </xf>
    <xf numFmtId="0" fontId="22" fillId="7" borderId="15" xfId="0" applyFont="1" applyFill="1" applyBorder="1" applyAlignment="1" applyProtection="1">
      <alignment horizontal="left" vertical="top" wrapText="1"/>
      <protection locked="0"/>
    </xf>
    <xf numFmtId="0" fontId="6" fillId="10" borderId="15" xfId="0" applyNumberFormat="1" applyFont="1" applyFill="1" applyBorder="1" applyAlignment="1" applyProtection="1">
      <alignment vertical="top" wrapText="1"/>
      <protection locked="0"/>
    </xf>
    <xf numFmtId="0" fontId="6" fillId="11" borderId="15" xfId="0" applyNumberFormat="1" applyFont="1" applyFill="1" applyBorder="1" applyAlignment="1" applyProtection="1">
      <alignment vertical="top" wrapText="1"/>
      <protection locked="0"/>
    </xf>
    <xf numFmtId="0" fontId="6" fillId="1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8" borderId="14" xfId="0" applyNumberFormat="1" applyFont="1" applyFill="1" applyBorder="1" applyAlignment="1" applyProtection="1">
      <alignment vertical="top" wrapText="1"/>
      <protection locked="0"/>
    </xf>
    <xf numFmtId="0" fontId="6" fillId="8" borderId="14" xfId="0" applyNumberFormat="1" applyFont="1" applyFill="1" applyBorder="1" applyAlignment="1" applyProtection="1">
      <alignment horizontal="center" vertical="top" wrapText="1"/>
      <protection locked="0"/>
    </xf>
    <xf numFmtId="0" fontId="6" fillId="2" borderId="19" xfId="0" applyNumberFormat="1" applyFont="1" applyFill="1" applyBorder="1" applyAlignment="1" applyProtection="1">
      <alignment horizontal="left" vertical="top" wrapText="1"/>
      <protection locked="0"/>
    </xf>
    <xf numFmtId="0" fontId="5" fillId="4" borderId="14" xfId="6" applyFont="1" applyFill="1" applyBorder="1" applyProtection="1"/>
    <xf numFmtId="0" fontId="6" fillId="4" borderId="14" xfId="6" applyFont="1" applyFill="1" applyBorder="1" applyProtection="1"/>
    <xf numFmtId="0" fontId="7" fillId="4" borderId="14" xfId="6" applyFont="1" applyFill="1" applyBorder="1" applyAlignment="1" applyProtection="1">
      <alignment horizontal="right"/>
    </xf>
    <xf numFmtId="0" fontId="5" fillId="4" borderId="14" xfId="6" applyFont="1" applyFill="1" applyBorder="1"/>
    <xf numFmtId="0" fontId="5" fillId="0" borderId="25" xfId="6" applyFont="1" applyBorder="1" applyProtection="1"/>
    <xf numFmtId="0" fontId="5" fillId="0" borderId="14" xfId="6" applyFont="1" applyBorder="1" applyProtection="1"/>
    <xf numFmtId="3" fontId="5" fillId="0" borderId="24" xfId="6" applyNumberFormat="1" applyFont="1" applyBorder="1" applyProtection="1"/>
    <xf numFmtId="164" fontId="6" fillId="0" borderId="14" xfId="6" applyNumberFormat="1" applyFont="1" applyBorder="1" applyProtection="1"/>
    <xf numFmtId="164" fontId="6" fillId="0" borderId="24" xfId="6" applyNumberFormat="1" applyFont="1" applyBorder="1" applyProtection="1"/>
    <xf numFmtId="0" fontId="5" fillId="0" borderId="14" xfId="6" applyFont="1" applyBorder="1"/>
    <xf numFmtId="0" fontId="17" fillId="0" borderId="24" xfId="6" applyFont="1" applyBorder="1"/>
    <xf numFmtId="0" fontId="24" fillId="4" borderId="14" xfId="5" applyFont="1" applyFill="1" applyBorder="1" applyProtection="1"/>
    <xf numFmtId="0" fontId="5" fillId="4" borderId="14" xfId="5" applyFont="1" applyFill="1" applyBorder="1" applyProtection="1"/>
    <xf numFmtId="0" fontId="6" fillId="4" borderId="14" xfId="5" applyFont="1" applyFill="1" applyBorder="1" applyProtection="1"/>
    <xf numFmtId="0" fontId="5" fillId="4" borderId="14" xfId="5" applyFont="1" applyFill="1" applyBorder="1"/>
    <xf numFmtId="0" fontId="16" fillId="4" borderId="14" xfId="5" applyFont="1" applyFill="1" applyBorder="1" applyAlignment="1">
      <alignment horizontal="right"/>
    </xf>
    <xf numFmtId="0" fontId="5" fillId="0" borderId="25" xfId="5" applyFont="1" applyBorder="1" applyProtection="1"/>
    <xf numFmtId="0" fontId="5" fillId="0" borderId="14" xfId="5" applyFont="1" applyBorder="1" applyProtection="1"/>
    <xf numFmtId="3" fontId="5" fillId="0" borderId="24" xfId="5" applyNumberFormat="1" applyFont="1" applyBorder="1" applyProtection="1"/>
    <xf numFmtId="164" fontId="6" fillId="0" borderId="14" xfId="5" applyNumberFormat="1" applyFont="1" applyBorder="1" applyProtection="1"/>
    <xf numFmtId="164" fontId="6" fillId="0" borderId="24" xfId="5" applyNumberFormat="1" applyFont="1" applyBorder="1" applyProtection="1"/>
    <xf numFmtId="0" fontId="5" fillId="0" borderId="14" xfId="5" applyFont="1" applyBorder="1"/>
    <xf numFmtId="0" fontId="17" fillId="0" borderId="24" xfId="5" applyFont="1" applyBorder="1"/>
    <xf numFmtId="9" fontId="5" fillId="0" borderId="0" xfId="0" applyNumberFormat="1" applyFont="1" applyBorder="1"/>
    <xf numFmtId="0" fontId="5" fillId="0" borderId="14" xfId="0" applyFont="1" applyBorder="1"/>
    <xf numFmtId="0" fontId="28" fillId="0" borderId="23" xfId="0" applyFont="1" applyBorder="1"/>
    <xf numFmtId="0" fontId="28" fillId="0" borderId="15" xfId="0" applyFont="1" applyBorder="1"/>
    <xf numFmtId="167" fontId="28" fillId="0" borderId="18" xfId="0" applyNumberFormat="1" applyFont="1" applyBorder="1"/>
    <xf numFmtId="167" fontId="28" fillId="0" borderId="15" xfId="0" applyNumberFormat="1" applyFont="1" applyBorder="1"/>
    <xf numFmtId="0" fontId="28" fillId="0" borderId="15" xfId="0" applyFont="1" applyBorder="1" applyAlignment="1">
      <alignment horizontal="left"/>
    </xf>
    <xf numFmtId="43" fontId="28" fillId="0" borderId="15" xfId="0" applyNumberFormat="1" applyFont="1" applyBorder="1"/>
    <xf numFmtId="0" fontId="28" fillId="0" borderId="18" xfId="0" applyFont="1" applyBorder="1"/>
    <xf numFmtId="0" fontId="0" fillId="4" borderId="0" xfId="0" applyFont="1" applyFill="1"/>
    <xf numFmtId="0" fontId="4" fillId="13" borderId="0" xfId="0" applyFont="1" applyFill="1" applyBorder="1"/>
    <xf numFmtId="0" fontId="8" fillId="4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>
      <alignment horizontal="center"/>
    </xf>
    <xf numFmtId="0" fontId="4" fillId="0" borderId="0" xfId="6" applyFont="1" applyBorder="1" applyAlignment="1" applyProtection="1">
      <alignment horizontal="center"/>
    </xf>
    <xf numFmtId="3" fontId="23" fillId="2" borderId="13" xfId="6" applyNumberFormat="1" applyFont="1" applyFill="1" applyBorder="1" applyAlignment="1" applyProtection="1">
      <alignment horizontal="right"/>
    </xf>
    <xf numFmtId="3" fontId="23" fillId="2" borderId="20" xfId="6" applyNumberFormat="1" applyFont="1" applyFill="1" applyBorder="1" applyAlignment="1" applyProtection="1">
      <alignment horizontal="right"/>
    </xf>
    <xf numFmtId="3" fontId="23" fillId="2" borderId="17" xfId="6" applyNumberFormat="1" applyFont="1" applyFill="1" applyBorder="1" applyAlignment="1" applyProtection="1">
      <alignment horizontal="right"/>
    </xf>
    <xf numFmtId="0" fontId="5" fillId="0" borderId="4" xfId="6" applyFont="1" applyBorder="1" applyAlignment="1" applyProtection="1">
      <alignment horizontal="center"/>
    </xf>
    <xf numFmtId="0" fontId="5" fillId="0" borderId="12" xfId="6" applyFont="1" applyBorder="1" applyAlignment="1" applyProtection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3" xfId="6" applyFont="1" applyBorder="1" applyAlignment="1" applyProtection="1"/>
    <xf numFmtId="0" fontId="4" fillId="0" borderId="0" xfId="6" applyFont="1" applyBorder="1" applyAlignment="1" applyProtection="1"/>
    <xf numFmtId="0" fontId="8" fillId="0" borderId="8" xfId="6" applyFont="1" applyBorder="1" applyAlignment="1" applyProtection="1">
      <alignment horizontal="center" wrapText="1"/>
    </xf>
    <xf numFmtId="0" fontId="5" fillId="0" borderId="27" xfId="6" applyFont="1" applyBorder="1" applyAlignment="1" applyProtection="1"/>
    <xf numFmtId="0" fontId="5" fillId="0" borderId="26" xfId="6" applyFont="1" applyBorder="1" applyAlignment="1" applyProtection="1"/>
    <xf numFmtId="0" fontId="5" fillId="0" borderId="28" xfId="6" applyFont="1" applyBorder="1" applyAlignment="1" applyProtection="1"/>
    <xf numFmtId="0" fontId="5" fillId="0" borderId="4" xfId="6" applyFont="1" applyBorder="1" applyAlignment="1" applyProtection="1"/>
    <xf numFmtId="0" fontId="5" fillId="0" borderId="5" xfId="6" applyFont="1" applyBorder="1" applyAlignment="1" applyProtection="1"/>
    <xf numFmtId="0" fontId="5" fillId="0" borderId="12" xfId="6" applyFont="1" applyBorder="1" applyAlignment="1" applyProtection="1"/>
    <xf numFmtId="0" fontId="4" fillId="0" borderId="5" xfId="6" applyFont="1" applyBorder="1" applyAlignment="1" applyProtection="1"/>
    <xf numFmtId="0" fontId="4" fillId="0" borderId="2" xfId="6" applyFont="1" applyBorder="1" applyAlignment="1" applyProtection="1"/>
    <xf numFmtId="3" fontId="23" fillId="2" borderId="20" xfId="6" applyNumberFormat="1" applyFont="1" applyFill="1" applyBorder="1" applyAlignment="1" applyProtection="1"/>
    <xf numFmtId="3" fontId="23" fillId="2" borderId="17" xfId="6" applyNumberFormat="1" applyFont="1" applyFill="1" applyBorder="1" applyAlignment="1" applyProtection="1"/>
    <xf numFmtId="0" fontId="16" fillId="4" borderId="26" xfId="0" applyFont="1" applyFill="1" applyBorder="1" applyAlignment="1"/>
    <xf numFmtId="0" fontId="16" fillId="4" borderId="0" xfId="0" applyFont="1" applyFill="1" applyBorder="1" applyAlignment="1"/>
    <xf numFmtId="0" fontId="11" fillId="0" borderId="29" xfId="6" applyFont="1" applyBorder="1" applyAlignment="1">
      <alignment horizontal="center"/>
    </xf>
    <xf numFmtId="0" fontId="17" fillId="0" borderId="10" xfId="6" applyFont="1" applyBorder="1"/>
    <xf numFmtId="0" fontId="2" fillId="0" borderId="10" xfId="6" applyFont="1" applyBorder="1"/>
    <xf numFmtId="0" fontId="16" fillId="4" borderId="10" xfId="0" applyFont="1" applyFill="1" applyBorder="1" applyAlignment="1">
      <alignment horizontal="center"/>
    </xf>
    <xf numFmtId="0" fontId="5" fillId="0" borderId="3" xfId="5" applyFont="1" applyBorder="1" applyAlignment="1" applyProtection="1"/>
    <xf numFmtId="3" fontId="5" fillId="2" borderId="8" xfId="5" applyNumberFormat="1" applyFont="1" applyFill="1" applyBorder="1" applyAlignment="1" applyProtection="1">
      <protection locked="0"/>
    </xf>
    <xf numFmtId="164" fontId="6" fillId="0" borderId="0" xfId="5" applyNumberFormat="1" applyFont="1" applyBorder="1" applyAlignment="1" applyProtection="1"/>
    <xf numFmtId="164" fontId="6" fillId="0" borderId="8" xfId="5" applyNumberFormat="1" applyFont="1" applyBorder="1" applyAlignment="1" applyProtection="1"/>
    <xf numFmtId="0" fontId="5" fillId="0" borderId="0" xfId="5" applyFont="1" applyBorder="1" applyAlignment="1"/>
    <xf numFmtId="0" fontId="17" fillId="0" borderId="8" xfId="5" applyFont="1" applyBorder="1" applyAlignment="1"/>
    <xf numFmtId="0" fontId="5" fillId="0" borderId="0" xfId="5" applyFont="1" applyBorder="1" applyAlignment="1" applyProtection="1"/>
    <xf numFmtId="3" fontId="5" fillId="0" borderId="0" xfId="5" applyNumberFormat="1" applyFont="1" applyBorder="1" applyAlignment="1" applyProtection="1"/>
    <xf numFmtId="0" fontId="17" fillId="0" borderId="0" xfId="5" applyFont="1" applyBorder="1" applyAlignment="1"/>
    <xf numFmtId="0" fontId="5" fillId="0" borderId="0" xfId="5" applyFont="1" applyAlignment="1"/>
    <xf numFmtId="0" fontId="6" fillId="0" borderId="0" xfId="5" applyFont="1" applyAlignment="1"/>
    <xf numFmtId="0" fontId="5" fillId="0" borderId="1" xfId="5" applyFont="1" applyBorder="1" applyAlignment="1"/>
    <xf numFmtId="0" fontId="5" fillId="0" borderId="2" xfId="5" applyFont="1" applyBorder="1" applyAlignment="1"/>
    <xf numFmtId="0" fontId="5" fillId="0" borderId="7" xfId="5" applyFont="1" applyBorder="1" applyAlignment="1"/>
    <xf numFmtId="0" fontId="6" fillId="0" borderId="7" xfId="5" applyFont="1" applyBorder="1" applyAlignment="1"/>
    <xf numFmtId="0" fontId="17" fillId="0" borderId="7" xfId="5" applyFont="1" applyBorder="1" applyAlignment="1"/>
    <xf numFmtId="0" fontId="5" fillId="0" borderId="0" xfId="6" applyFont="1" applyBorder="1" applyAlignment="1" applyProtection="1"/>
    <xf numFmtId="3" fontId="5" fillId="0" borderId="0" xfId="6" applyNumberFormat="1" applyFont="1" applyBorder="1" applyAlignment="1" applyProtection="1"/>
    <xf numFmtId="164" fontId="6" fillId="0" borderId="0" xfId="6" applyNumberFormat="1" applyFont="1" applyBorder="1" applyAlignment="1" applyProtection="1"/>
    <xf numFmtId="0" fontId="5" fillId="0" borderId="0" xfId="6" applyFont="1" applyBorder="1" applyAlignment="1"/>
    <xf numFmtId="0" fontId="17" fillId="0" borderId="0" xfId="6" applyFont="1" applyBorder="1" applyAlignment="1"/>
    <xf numFmtId="0" fontId="5" fillId="0" borderId="27" xfId="5" applyFont="1" applyBorder="1" applyAlignment="1" applyProtection="1"/>
    <xf numFmtId="0" fontId="5" fillId="0" borderId="26" xfId="5" applyFont="1" applyBorder="1" applyAlignment="1" applyProtection="1"/>
    <xf numFmtId="0" fontId="5" fillId="0" borderId="28" xfId="5" applyFont="1" applyBorder="1" applyAlignment="1" applyProtection="1"/>
    <xf numFmtId="0" fontId="5" fillId="0" borderId="4" xfId="5" applyFont="1" applyBorder="1" applyAlignment="1" applyProtection="1"/>
    <xf numFmtId="0" fontId="5" fillId="0" borderId="5" xfId="5" applyFont="1" applyBorder="1" applyAlignment="1" applyProtection="1"/>
    <xf numFmtId="0" fontId="5" fillId="0" borderId="12" xfId="5" applyFont="1" applyBorder="1" applyAlignment="1" applyProtection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8" fillId="0" borderId="8" xfId="5" applyFont="1" applyBorder="1" applyAlignment="1" applyProtection="1">
      <alignment horizontal="center" wrapText="1"/>
    </xf>
    <xf numFmtId="0" fontId="8" fillId="0" borderId="3" xfId="5" quotePrefix="1" applyFont="1" applyBorder="1" applyAlignment="1" applyProtection="1">
      <alignment horizontal="left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7" fontId="5" fillId="0" borderId="10" xfId="0" applyNumberFormat="1" applyFont="1" applyFill="1" applyBorder="1" applyAlignment="1"/>
    <xf numFmtId="0" fontId="29" fillId="0" borderId="10" xfId="0" applyFont="1" applyFill="1" applyBorder="1"/>
    <xf numFmtId="0" fontId="16" fillId="14" borderId="0" xfId="0" applyFont="1" applyFill="1" applyAlignment="1">
      <alignment horizontal="left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7" borderId="9" xfId="0" applyNumberFormat="1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6" fillId="7" borderId="15" xfId="0" applyNumberFormat="1" applyFont="1" applyFill="1" applyBorder="1" applyAlignment="1" applyProtection="1">
      <alignment horizontal="left" vertical="top" wrapText="1"/>
      <protection locked="0"/>
    </xf>
    <xf numFmtId="0" fontId="6" fillId="2" borderId="23" xfId="0" applyNumberFormat="1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5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5" applyFont="1" applyFill="1" applyBorder="1" applyAlignment="1" applyProtection="1">
      <alignment wrapText="1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17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1" fillId="8" borderId="3" xfId="5" applyFont="1" applyFill="1" applyBorder="1" applyAlignment="1" applyProtection="1">
      <alignment horizontal="center"/>
    </xf>
    <xf numFmtId="0" fontId="11" fillId="8" borderId="8" xfId="5" applyFont="1" applyFill="1" applyBorder="1" applyAlignment="1" applyProtection="1">
      <alignment horizontal="center"/>
    </xf>
    <xf numFmtId="0" fontId="11" fillId="8" borderId="3" xfId="6" applyFont="1" applyFill="1" applyBorder="1" applyAlignment="1" applyProtection="1">
      <alignment horizontal="center"/>
    </xf>
    <xf numFmtId="0" fontId="11" fillId="8" borderId="8" xfId="6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1" fillId="8" borderId="29" xfId="6" applyFont="1" applyFill="1" applyBorder="1" applyAlignment="1" applyProtection="1">
      <alignment horizontal="center"/>
    </xf>
    <xf numFmtId="0" fontId="14" fillId="4" borderId="14" xfId="0" applyFont="1" applyFill="1" applyBorder="1" applyAlignment="1">
      <alignment horizontal="right"/>
    </xf>
    <xf numFmtId="0" fontId="37" fillId="4" borderId="14" xfId="6" applyFont="1" applyFill="1" applyBorder="1" applyProtection="1"/>
    <xf numFmtId="0" fontId="24" fillId="4" borderId="0" xfId="0" applyFont="1" applyFill="1" applyBorder="1"/>
    <xf numFmtId="0" fontId="36" fillId="4" borderId="14" xfId="5" applyFont="1" applyFill="1" applyBorder="1" applyAlignment="1">
      <alignment horizontal="right"/>
    </xf>
    <xf numFmtId="0" fontId="36" fillId="4" borderId="0" xfId="5" applyFont="1" applyFill="1" applyAlignment="1">
      <alignment horizontal="right"/>
    </xf>
    <xf numFmtId="0" fontId="37" fillId="4" borderId="0" xfId="5" applyFont="1" applyFill="1" applyProtection="1"/>
    <xf numFmtId="0" fontId="14" fillId="4" borderId="0" xfId="5" applyFont="1" applyFill="1" applyAlignment="1">
      <alignment horizontal="right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2" borderId="23" xfId="0" applyNumberFormat="1" applyFont="1" applyFill="1" applyBorder="1" applyAlignment="1" applyProtection="1">
      <alignment horizontal="left" vertical="top" wrapText="1"/>
      <protection locked="0"/>
    </xf>
    <xf numFmtId="0" fontId="6" fillId="7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23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2" xfId="0" applyNumberFormat="1" applyFont="1" applyBorder="1" applyAlignment="1">
      <alignment horizontal="justify" vertical="center"/>
    </xf>
    <xf numFmtId="0" fontId="16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vertical="top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22" fillId="8" borderId="2" xfId="0" applyFont="1" applyFill="1" applyBorder="1" applyAlignment="1" applyProtection="1">
      <alignment horizontal="left" vertical="top" wrapText="1"/>
      <protection locked="0"/>
    </xf>
    <xf numFmtId="0" fontId="22" fillId="8" borderId="0" xfId="0" applyFont="1" applyFill="1" applyBorder="1" applyAlignment="1" applyProtection="1">
      <alignment horizontal="left" vertical="top" wrapText="1"/>
      <protection locked="0"/>
    </xf>
    <xf numFmtId="0" fontId="22" fillId="8" borderId="14" xfId="0" applyFont="1" applyFill="1" applyBorder="1" applyAlignment="1" applyProtection="1">
      <alignment horizontal="left" vertical="top" wrapText="1"/>
      <protection locked="0"/>
    </xf>
    <xf numFmtId="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22" fillId="8" borderId="5" xfId="0" applyFont="1" applyFill="1" applyBorder="1" applyAlignment="1" applyProtection="1">
      <alignment horizontal="left" vertical="top" wrapText="1"/>
      <protection locked="0"/>
    </xf>
    <xf numFmtId="0" fontId="6" fillId="9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6" fillId="4" borderId="2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0" fontId="6" fillId="9" borderId="9" xfId="0" applyFont="1" applyFill="1" applyBorder="1" applyAlignment="1" applyProtection="1">
      <alignment horizontal="left" vertical="top" wrapText="1"/>
      <protection locked="0"/>
    </xf>
    <xf numFmtId="0" fontId="6" fillId="9" borderId="2" xfId="0" applyFont="1" applyFill="1" applyBorder="1" applyAlignment="1" applyProtection="1">
      <alignment horizontal="left" vertical="top" wrapText="1"/>
      <protection locked="0"/>
    </xf>
    <xf numFmtId="0" fontId="6" fillId="7" borderId="20" xfId="0" applyNumberFormat="1" applyFont="1" applyFill="1" applyBorder="1" applyAlignment="1" applyProtection="1">
      <alignment horizontal="left" vertical="top" wrapText="1"/>
      <protection locked="0"/>
    </xf>
    <xf numFmtId="0" fontId="6" fillId="7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23" xfId="0" applyNumberFormat="1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left" vertical="top" wrapText="1"/>
      <protection locked="0"/>
    </xf>
    <xf numFmtId="0" fontId="6" fillId="2" borderId="20" xfId="0" applyNumberFormat="1" applyFont="1" applyFill="1" applyBorder="1" applyAlignment="1" applyProtection="1">
      <alignment horizontal="left" vertical="top" wrapText="1"/>
      <protection locked="0"/>
    </xf>
    <xf numFmtId="0" fontId="6" fillId="2" borderId="17" xfId="0" applyNumberFormat="1" applyFont="1" applyFill="1" applyBorder="1" applyAlignment="1" applyProtection="1">
      <alignment horizontal="left" vertical="top" wrapText="1"/>
      <protection locked="0"/>
    </xf>
    <xf numFmtId="0" fontId="4" fillId="8" borderId="9" xfId="0" applyNumberFormat="1" applyFont="1" applyFill="1" applyBorder="1" applyAlignment="1" applyProtection="1">
      <alignment horizontal="left" vertical="top" wrapText="1"/>
      <protection locked="0"/>
    </xf>
    <xf numFmtId="0" fontId="4" fillId="8" borderId="20" xfId="0" applyNumberFormat="1" applyFont="1" applyFill="1" applyBorder="1" applyAlignment="1" applyProtection="1">
      <alignment horizontal="left" vertical="top" wrapText="1"/>
      <protection locked="0"/>
    </xf>
    <xf numFmtId="0" fontId="4" fillId="8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7" borderId="15" xfId="0" applyNumberFormat="1" applyFont="1" applyFill="1" applyBorder="1" applyAlignment="1" applyProtection="1">
      <alignment horizontal="left" vertical="top" wrapText="1"/>
      <protection locked="0"/>
    </xf>
    <xf numFmtId="0" fontId="6" fillId="7" borderId="18" xfId="0" applyNumberFormat="1" applyFont="1" applyFill="1" applyBorder="1" applyAlignment="1" applyProtection="1">
      <alignment horizontal="left" vertical="top" wrapText="1"/>
      <protection locked="0"/>
    </xf>
    <xf numFmtId="0" fontId="6" fillId="7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17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2" borderId="17" xfId="0" applyNumberFormat="1" applyFont="1" applyFill="1" applyBorder="1" applyAlignment="1" applyProtection="1">
      <alignment horizontal="left" vertical="top" wrapText="1"/>
      <protection locked="0"/>
    </xf>
    <xf numFmtId="170" fontId="7" fillId="2" borderId="2" xfId="0" applyNumberFormat="1" applyFont="1" applyFill="1" applyBorder="1" applyAlignment="1" applyProtection="1">
      <alignment horizontal="left" vertical="top" wrapText="1"/>
      <protection locked="0"/>
    </xf>
    <xf numFmtId="170" fontId="6" fillId="2" borderId="5" xfId="0" applyNumberFormat="1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5" xfId="0" applyFont="1" applyFill="1" applyBorder="1" applyAlignment="1" applyProtection="1">
      <alignment horizontal="left" vertical="top" wrapText="1"/>
      <protection locked="0"/>
    </xf>
    <xf numFmtId="170" fontId="7" fillId="2" borderId="9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10" fillId="4" borderId="14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6" fillId="7" borderId="15" xfId="0" applyNumberFormat="1" applyFont="1" applyFill="1" applyBorder="1" applyAlignment="1" applyProtection="1">
      <alignment horizontal="center" vertical="top" wrapText="1"/>
      <protection locked="0"/>
    </xf>
    <xf numFmtId="0" fontId="6" fillId="7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horizontal="center"/>
    </xf>
    <xf numFmtId="0" fontId="13" fillId="2" borderId="9" xfId="0" applyNumberFormat="1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14" xfId="0" applyFont="1" applyFill="1" applyBorder="1" applyAlignment="1" applyProtection="1">
      <alignment horizontal="center" vertical="top" wrapText="1"/>
      <protection locked="0"/>
    </xf>
    <xf numFmtId="0" fontId="6" fillId="0" borderId="20" xfId="0" applyNumberFormat="1" applyFont="1" applyFill="1" applyBorder="1" applyAlignment="1" applyProtection="1">
      <alignment horizontal="left" vertical="top" wrapText="1"/>
      <protection locked="0"/>
    </xf>
    <xf numFmtId="0" fontId="13" fillId="4" borderId="5" xfId="0" applyFont="1" applyFill="1" applyBorder="1" applyAlignment="1" applyProtection="1">
      <alignment horizontal="center" vertical="top" wrapText="1"/>
      <protection locked="0"/>
    </xf>
    <xf numFmtId="0" fontId="6" fillId="7" borderId="9" xfId="0" applyNumberFormat="1" applyFont="1" applyFill="1" applyBorder="1" applyAlignment="1" applyProtection="1">
      <alignment horizontal="center" vertical="top" wrapText="1"/>
      <protection locked="0"/>
    </xf>
    <xf numFmtId="0" fontId="6" fillId="7" borderId="17" xfId="0" applyNumberFormat="1" applyFont="1" applyFill="1" applyBorder="1" applyAlignment="1" applyProtection="1">
      <alignment horizontal="center" vertical="top" wrapText="1"/>
      <protection locked="0"/>
    </xf>
    <xf numFmtId="0" fontId="5" fillId="4" borderId="9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vertical="top" wrapText="1"/>
      <protection locked="0"/>
    </xf>
    <xf numFmtId="0" fontId="13" fillId="2" borderId="2" xfId="0" applyNumberFormat="1" applyFont="1" applyFill="1" applyBorder="1" applyAlignment="1" applyProtection="1">
      <alignment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NumberFormat="1" applyFont="1" applyFill="1" applyBorder="1" applyAlignment="1" applyProtection="1">
      <alignment vertical="top" wrapText="1"/>
      <protection locked="0"/>
    </xf>
    <xf numFmtId="0" fontId="13" fillId="0" borderId="2" xfId="0" applyNumberFormat="1" applyFont="1" applyFill="1" applyBorder="1" applyAlignment="1" applyProtection="1">
      <alignment vertical="top" wrapText="1"/>
      <protection locked="0"/>
    </xf>
    <xf numFmtId="0" fontId="12" fillId="2" borderId="13" xfId="0" applyFont="1" applyFill="1" applyBorder="1" applyAlignment="1">
      <alignment horizontal="center" vertical="top"/>
    </xf>
    <xf numFmtId="0" fontId="12" fillId="2" borderId="20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5" xfId="0" applyFont="1" applyFill="1" applyBorder="1" applyAlignment="1" applyProtection="1">
      <alignment horizontal="center" vertical="top" wrapText="1"/>
      <protection locked="0"/>
    </xf>
    <xf numFmtId="0" fontId="7" fillId="4" borderId="1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7" fillId="4" borderId="20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6" fillId="4" borderId="15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NumberFormat="1" applyFont="1" applyFill="1" applyBorder="1" applyAlignment="1" applyProtection="1">
      <alignment horizontal="right" textRotation="90" wrapText="1"/>
      <protection locked="0"/>
    </xf>
    <xf numFmtId="0" fontId="7" fillId="0" borderId="12" xfId="0" applyNumberFormat="1" applyFont="1" applyFill="1" applyBorder="1" applyAlignment="1" applyProtection="1">
      <alignment horizontal="right" textRotation="90" wrapText="1"/>
      <protection locked="0"/>
    </xf>
    <xf numFmtId="0" fontId="6" fillId="9" borderId="11" xfId="0" applyFont="1" applyFill="1" applyBorder="1" applyAlignment="1" applyProtection="1">
      <alignment horizontal="left" vertical="top" wrapText="1"/>
      <protection locked="0"/>
    </xf>
    <xf numFmtId="0" fontId="6" fillId="9" borderId="18" xfId="0" applyFont="1" applyFill="1" applyBorder="1" applyAlignment="1" applyProtection="1">
      <alignment horizontal="left" vertical="top" wrapText="1"/>
      <protection locked="0"/>
    </xf>
    <xf numFmtId="0" fontId="6" fillId="7" borderId="23" xfId="0" applyNumberFormat="1" applyFont="1" applyFill="1" applyBorder="1" applyAlignment="1" applyProtection="1">
      <alignment horizontal="left" vertical="top" wrapText="1"/>
      <protection locked="0"/>
    </xf>
    <xf numFmtId="169" fontId="0" fillId="9" borderId="20" xfId="0" applyNumberFormat="1" applyFill="1" applyBorder="1" applyAlignment="1">
      <alignment horizontal="center" vertical="center"/>
    </xf>
    <xf numFmtId="169" fontId="0" fillId="9" borderId="21" xfId="0" applyNumberFormat="1" applyFill="1" applyBorder="1" applyAlignment="1">
      <alignment horizontal="center" vertical="center"/>
    </xf>
    <xf numFmtId="169" fontId="2" fillId="2" borderId="20" xfId="6" applyNumberFormat="1" applyFont="1" applyFill="1" applyBorder="1" applyAlignment="1" applyProtection="1">
      <alignment horizontal="center" vertical="center"/>
    </xf>
    <xf numFmtId="169" fontId="2" fillId="2" borderId="17" xfId="6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66"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Euro" xfId="1"/>
    <cellStyle name="Gebäude" xfId="2"/>
    <cellStyle name="Komma 2" xfId="3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Normal_AccessData" xfId="4"/>
    <cellStyle name="Standard" xfId="0" builtinId="0"/>
    <cellStyle name="Standard_07-09-25 Deckungsbeitrags- und Inv.rechnung BiogasPLUS Ruswil" xfId="5"/>
    <cellStyle name="Standard_07-09-25 Deckungsbeitrags- und Inv.rechnung BiogasPLUS Ruswil 2" xfId="6"/>
    <cellStyle name="Titel" xfId="7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  <color rgb="FFCC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D0447B5-7A02-4211-B410-4D82182DEA58}" type="doc">
      <dgm:prSet loTypeId="urn:microsoft.com/office/officeart/2005/8/layout/chevron1" loCatId="process" qsTypeId="urn:microsoft.com/office/officeart/2005/8/quickstyle/3d2" qsCatId="3D" csTypeId="urn:microsoft.com/office/officeart/2005/8/colors/colorful2" csCatId="colorful" phldr="1"/>
      <dgm:spPr/>
    </dgm:pt>
    <dgm:pt modelId="{CC64F768-D862-4376-B84A-C87DD6905F00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Handels-unternehmung</a:t>
          </a:r>
        </a:p>
      </dgm:t>
    </dgm:pt>
    <dgm:pt modelId="{A7191057-6C3A-455F-A7EB-7EA392B6BF03}" type="parTrans" cxnId="{CC59AC46-A73B-4D1B-8101-39DAE10EA06E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FAE72463-6BC6-4AE2-AAC5-0CBDE6AE3B17}" type="sibTrans" cxnId="{CC59AC46-A73B-4D1B-8101-39DAE10EA06E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1FFA0DF6-1790-4E98-BE50-EF8EAC68F2E3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Produktion</a:t>
          </a:r>
        </a:p>
      </dgm:t>
    </dgm:pt>
    <dgm:pt modelId="{2BB8397E-ED8E-4C56-BE56-98A137AE3ECB}" type="parTrans" cxnId="{016BCC4A-7A67-4C3B-9EA9-0F73F8871A31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75C30161-2575-4169-9C2B-A2A448CCA2A3}" type="sibTrans" cxnId="{016BCC4A-7A67-4C3B-9EA9-0F73F8871A31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62A86B25-916A-434E-AE08-6C6AA3D68938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Konsument</a:t>
          </a:r>
        </a:p>
      </dgm:t>
    </dgm:pt>
    <dgm:pt modelId="{70FD759E-30B6-408C-A6C5-47CC012B7BAC}" type="parTrans" cxnId="{54AF86AE-0F03-45FA-8459-D0110720E11B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6160CB0B-6BD2-4182-9A80-D99C134C6F3C}" type="sibTrans" cxnId="{54AF86AE-0F03-45FA-8459-D0110720E11B}">
      <dgm:prSet/>
      <dgm:spPr/>
      <dgm:t>
        <a:bodyPr/>
        <a:lstStyle/>
        <a:p>
          <a:endParaRPr lang="de-CH" sz="800">
            <a:solidFill>
              <a:schemeClr val="tx1"/>
            </a:solidFill>
          </a:endParaRPr>
        </a:p>
      </dgm:t>
    </dgm:pt>
    <dgm:pt modelId="{46B68123-3FB2-4CE5-9ACA-C72071710A1E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Qualität des Rohmaterials</a:t>
          </a:r>
        </a:p>
      </dgm:t>
    </dgm:pt>
    <dgm:pt modelId="{391783FF-98F3-4D11-8F8B-EB51F75DA91C}" type="parTrans" cxnId="{24027999-CC45-434D-81BC-8B97C0841200}">
      <dgm:prSet/>
      <dgm:spPr/>
      <dgm:t>
        <a:bodyPr/>
        <a:lstStyle/>
        <a:p>
          <a:endParaRPr lang="en-GB"/>
        </a:p>
      </dgm:t>
    </dgm:pt>
    <dgm:pt modelId="{320154B6-62C6-4C46-9569-54895D0C98CB}" type="sibTrans" cxnId="{24027999-CC45-434D-81BC-8B97C0841200}">
      <dgm:prSet/>
      <dgm:spPr/>
      <dgm:t>
        <a:bodyPr/>
        <a:lstStyle/>
        <a:p>
          <a:endParaRPr lang="en-GB"/>
        </a:p>
      </dgm:t>
    </dgm:pt>
    <dgm:pt modelId="{6CD945F3-7390-4B22-906F-E0400373F3EC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Verkaufs-</a:t>
          </a:r>
        </a:p>
        <a:p>
          <a:r>
            <a:rPr lang="de-CH" sz="800" dirty="0">
              <a:solidFill>
                <a:schemeClr val="tx1"/>
              </a:solidFill>
            </a:rPr>
            <a:t>stellen</a:t>
          </a:r>
        </a:p>
      </dgm:t>
    </dgm:pt>
    <dgm:pt modelId="{1A4B911F-80B4-4719-AB24-45FA1063FEE2}" type="parTrans" cxnId="{8BE0D823-F531-4C84-AAD6-0F5C1311682F}">
      <dgm:prSet/>
      <dgm:spPr/>
      <dgm:t>
        <a:bodyPr/>
        <a:lstStyle/>
        <a:p>
          <a:endParaRPr lang="en-GB"/>
        </a:p>
      </dgm:t>
    </dgm:pt>
    <dgm:pt modelId="{4A6FF11F-D915-435E-BAED-B9C95F37429B}" type="sibTrans" cxnId="{8BE0D823-F531-4C84-AAD6-0F5C1311682F}">
      <dgm:prSet/>
      <dgm:spPr/>
      <dgm:t>
        <a:bodyPr/>
        <a:lstStyle/>
        <a:p>
          <a:endParaRPr lang="en-GB"/>
        </a:p>
      </dgm:t>
    </dgm:pt>
    <dgm:pt modelId="{2CB7A428-E3AF-4545-A502-9D51C5A9ED63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Produzent</a:t>
          </a:r>
        </a:p>
      </dgm:t>
    </dgm:pt>
    <dgm:pt modelId="{4F63627E-C2B0-4C63-86B2-89468C2BCCBC}" type="parTrans" cxnId="{B59BA323-1546-4103-A335-CC59DA606DE0}">
      <dgm:prSet/>
      <dgm:spPr/>
      <dgm:t>
        <a:bodyPr/>
        <a:lstStyle/>
        <a:p>
          <a:endParaRPr lang="en-GB"/>
        </a:p>
      </dgm:t>
    </dgm:pt>
    <dgm:pt modelId="{8A3F43B4-2514-49D4-A45B-350BE19FC4F7}" type="sibTrans" cxnId="{B59BA323-1546-4103-A335-CC59DA606DE0}">
      <dgm:prSet/>
      <dgm:spPr/>
      <dgm:t>
        <a:bodyPr/>
        <a:lstStyle/>
        <a:p>
          <a:endParaRPr lang="en-GB"/>
        </a:p>
      </dgm:t>
    </dgm:pt>
    <dgm:pt modelId="{0CCDDE13-A0BB-41C7-8BB6-E2312725F511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Verfügbarkeit des Rohmaterials</a:t>
          </a:r>
        </a:p>
      </dgm:t>
    </dgm:pt>
    <dgm:pt modelId="{847A7096-C4BB-4DF4-A93B-5B1A1F7B65CB}" type="parTrans" cxnId="{8F0A06EC-2AAA-4528-BDB9-5BE22D3FD21A}">
      <dgm:prSet/>
      <dgm:spPr/>
      <dgm:t>
        <a:bodyPr/>
        <a:lstStyle/>
        <a:p>
          <a:endParaRPr lang="en-GB"/>
        </a:p>
      </dgm:t>
    </dgm:pt>
    <dgm:pt modelId="{9E1934D8-15FA-4716-994D-1CF1513A8AA4}" type="sibTrans" cxnId="{8F0A06EC-2AAA-4528-BDB9-5BE22D3FD21A}">
      <dgm:prSet/>
      <dgm:spPr/>
      <dgm:t>
        <a:bodyPr/>
        <a:lstStyle/>
        <a:p>
          <a:endParaRPr lang="en-GB"/>
        </a:p>
      </dgm:t>
    </dgm:pt>
    <dgm:pt modelId="{D1246E0A-8B3A-425B-952E-42518A446AD9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Margen</a:t>
          </a:r>
        </a:p>
      </dgm:t>
    </dgm:pt>
    <dgm:pt modelId="{71D830EB-24B3-4334-AA3F-0E00CB065492}" type="parTrans" cxnId="{E82A6638-C52E-4783-837B-42B09C18EB8A}">
      <dgm:prSet/>
      <dgm:spPr/>
      <dgm:t>
        <a:bodyPr/>
        <a:lstStyle/>
        <a:p>
          <a:endParaRPr lang="en-GB"/>
        </a:p>
      </dgm:t>
    </dgm:pt>
    <dgm:pt modelId="{4432B5BC-DDF1-490D-A44F-E3B36FAC37A3}" type="sibTrans" cxnId="{E82A6638-C52E-4783-837B-42B09C18EB8A}">
      <dgm:prSet/>
      <dgm:spPr/>
      <dgm:t>
        <a:bodyPr/>
        <a:lstStyle/>
        <a:p>
          <a:endParaRPr lang="en-GB"/>
        </a:p>
      </dgm:t>
    </dgm:pt>
    <dgm:pt modelId="{47C7EC41-2939-43FB-A72F-0E1BE64AD97A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Abwicklungszeit</a:t>
          </a:r>
        </a:p>
      </dgm:t>
    </dgm:pt>
    <dgm:pt modelId="{A4A174CB-A6ED-4CBD-952C-0FD34DB3C1C7}" type="parTrans" cxnId="{E6E95B4E-8387-4F05-8F10-ABE1A109B1AF}">
      <dgm:prSet/>
      <dgm:spPr/>
      <dgm:t>
        <a:bodyPr/>
        <a:lstStyle/>
        <a:p>
          <a:endParaRPr lang="en-GB"/>
        </a:p>
      </dgm:t>
    </dgm:pt>
    <dgm:pt modelId="{39D131DB-229B-4BD0-B268-8E6F7FEC0E14}" type="sibTrans" cxnId="{E6E95B4E-8387-4F05-8F10-ABE1A109B1AF}">
      <dgm:prSet/>
      <dgm:spPr/>
      <dgm:t>
        <a:bodyPr/>
        <a:lstStyle/>
        <a:p>
          <a:endParaRPr lang="en-GB"/>
        </a:p>
      </dgm:t>
    </dgm:pt>
    <dgm:pt modelId="{8C2D0A63-0891-4EBA-80B3-AC780ADCD1AE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Margen</a:t>
          </a:r>
        </a:p>
      </dgm:t>
    </dgm:pt>
    <dgm:pt modelId="{6851B130-56CE-4116-A3DA-28C1BAF2207A}" type="parTrans" cxnId="{A6D1B93C-19F0-4A2F-A6EC-41F406E9DAB6}">
      <dgm:prSet/>
      <dgm:spPr/>
      <dgm:t>
        <a:bodyPr/>
        <a:lstStyle/>
        <a:p>
          <a:endParaRPr lang="en-GB"/>
        </a:p>
      </dgm:t>
    </dgm:pt>
    <dgm:pt modelId="{BD2B69F1-689D-4635-92C0-328A2E2997A1}" type="sibTrans" cxnId="{A6D1B93C-19F0-4A2F-A6EC-41F406E9DAB6}">
      <dgm:prSet/>
      <dgm:spPr/>
      <dgm:t>
        <a:bodyPr/>
        <a:lstStyle/>
        <a:p>
          <a:endParaRPr lang="en-GB"/>
        </a:p>
      </dgm:t>
    </dgm:pt>
    <dgm:pt modelId="{045EE075-D61C-45A2-B3F4-C5D8ABB3F3D4}">
      <dgm:prSet phldrT="[Text]" custT="1"/>
      <dgm:spPr/>
      <dgm:t>
        <a:bodyPr/>
        <a:lstStyle/>
        <a:p>
          <a:r>
            <a:rPr lang="de-CH" sz="800" dirty="0">
              <a:solidFill>
                <a:schemeClr val="tx1"/>
              </a:solidFill>
            </a:rPr>
            <a:t>Kundenzufriedenheit</a:t>
          </a:r>
        </a:p>
      </dgm:t>
    </dgm:pt>
    <dgm:pt modelId="{85E670CB-B6D6-42DE-B27E-CE5DC07C01F9}" type="parTrans" cxnId="{59D77DF6-E54D-4922-9145-F9385CB99445}">
      <dgm:prSet/>
      <dgm:spPr/>
      <dgm:t>
        <a:bodyPr/>
        <a:lstStyle/>
        <a:p>
          <a:endParaRPr lang="en-GB"/>
        </a:p>
      </dgm:t>
    </dgm:pt>
    <dgm:pt modelId="{DAC22758-3C62-4A94-AAB4-E89AFB2C55ED}" type="sibTrans" cxnId="{59D77DF6-E54D-4922-9145-F9385CB99445}">
      <dgm:prSet/>
      <dgm:spPr/>
      <dgm:t>
        <a:bodyPr/>
        <a:lstStyle/>
        <a:p>
          <a:endParaRPr lang="en-GB"/>
        </a:p>
      </dgm:t>
    </dgm:pt>
    <dgm:pt modelId="{B347564E-BFF4-4130-8477-161239117F1F}" type="pres">
      <dgm:prSet presAssocID="{4D0447B5-7A02-4211-B410-4D82182DEA58}" presName="Name0" presStyleCnt="0">
        <dgm:presLayoutVars>
          <dgm:dir/>
          <dgm:animLvl val="lvl"/>
          <dgm:resizeHandles val="exact"/>
        </dgm:presLayoutVars>
      </dgm:prSet>
      <dgm:spPr/>
    </dgm:pt>
    <dgm:pt modelId="{C72C86E3-63D5-4053-81EC-183DB7637B78}" type="pres">
      <dgm:prSet presAssocID="{2CB7A428-E3AF-4545-A502-9D51C5A9ED63}" presName="composite" presStyleCnt="0"/>
      <dgm:spPr/>
    </dgm:pt>
    <dgm:pt modelId="{6DC326A2-2BEB-4C45-8897-F0C4F8A53D2C}" type="pres">
      <dgm:prSet presAssocID="{2CB7A428-E3AF-4545-A502-9D51C5A9ED63}" presName="parTx" presStyleLbl="node1" presStyleIdx="0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D814E187-F660-4B5B-ACB9-F32D67E1CAC1}" type="pres">
      <dgm:prSet presAssocID="{2CB7A428-E3AF-4545-A502-9D51C5A9ED63}" presName="desTx" presStyleLbl="revTx" presStyleIdx="0" presStyleCnt="3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3A4EB5A7-ECBC-408E-93FC-AD43184770B5}" type="pres">
      <dgm:prSet presAssocID="{8A3F43B4-2514-49D4-A45B-350BE19FC4F7}" presName="space" presStyleCnt="0"/>
      <dgm:spPr/>
    </dgm:pt>
    <dgm:pt modelId="{798362A7-EF0C-43AF-9E48-17636A541966}" type="pres">
      <dgm:prSet presAssocID="{CC64F768-D862-4376-B84A-C87DD6905F00}" presName="composite" presStyleCnt="0"/>
      <dgm:spPr/>
    </dgm:pt>
    <dgm:pt modelId="{A006A3E2-D144-49F7-B2AE-95820AC61072}" type="pres">
      <dgm:prSet presAssocID="{CC64F768-D862-4376-B84A-C87DD6905F00}" presName="parTx" presStyleLbl="node1" presStyleIdx="1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747B93DD-ADFB-42CB-9CBA-F41ACE52BEBD}" type="pres">
      <dgm:prSet presAssocID="{CC64F768-D862-4376-B84A-C87DD6905F00}" presName="desTx" presStyleLbl="revTx" presStyleIdx="1" presStyleCnt="3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BD65F412-786E-45A3-A121-F9E9F219C8FD}" type="pres">
      <dgm:prSet presAssocID="{FAE72463-6BC6-4AE2-AAC5-0CBDE6AE3B17}" presName="space" presStyleCnt="0"/>
      <dgm:spPr/>
    </dgm:pt>
    <dgm:pt modelId="{87A53CB3-65C7-4A82-8781-EECB2CB1360C}" type="pres">
      <dgm:prSet presAssocID="{1FFA0DF6-1790-4E98-BE50-EF8EAC68F2E3}" presName="composite" presStyleCnt="0"/>
      <dgm:spPr/>
    </dgm:pt>
    <dgm:pt modelId="{B1079E24-0E98-4710-A423-BD8D87D23794}" type="pres">
      <dgm:prSet presAssocID="{1FFA0DF6-1790-4E98-BE50-EF8EAC68F2E3}" presName="parTx" presStyleLbl="node1" presStyleIdx="2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9E4A3D5C-8695-4792-A2E4-B63008DC6DCD}" type="pres">
      <dgm:prSet presAssocID="{1FFA0DF6-1790-4E98-BE50-EF8EAC68F2E3}" presName="desTx" presStyleLbl="revTx" presStyleIdx="1" presStyleCnt="3">
        <dgm:presLayoutVars>
          <dgm:bulletEnabled val="1"/>
        </dgm:presLayoutVars>
      </dgm:prSet>
      <dgm:spPr/>
    </dgm:pt>
    <dgm:pt modelId="{C027FCA6-620B-42E2-A4E8-AD8DF2E0FF3D}" type="pres">
      <dgm:prSet presAssocID="{75C30161-2575-4169-9C2B-A2A448CCA2A3}" presName="space" presStyleCnt="0"/>
      <dgm:spPr/>
    </dgm:pt>
    <dgm:pt modelId="{30DD3066-3C7C-4C8C-B90D-E2579EF0A8E3}" type="pres">
      <dgm:prSet presAssocID="{6CD945F3-7390-4B22-906F-E0400373F3EC}" presName="composite" presStyleCnt="0"/>
      <dgm:spPr/>
    </dgm:pt>
    <dgm:pt modelId="{B0F05733-7361-4276-93C1-2FEE8ADA9098}" type="pres">
      <dgm:prSet presAssocID="{6CD945F3-7390-4B22-906F-E0400373F3EC}" presName="parTx" presStyleLbl="node1" presStyleIdx="3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AC18B3DD-3999-4BEF-B3FB-5A40FE442EFB}" type="pres">
      <dgm:prSet presAssocID="{6CD945F3-7390-4B22-906F-E0400373F3EC}" presName="desTx" presStyleLbl="revTx" presStyleIdx="2" presStyleCnt="3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DB123315-E680-4171-97CD-062F5D3B5AAE}" type="pres">
      <dgm:prSet presAssocID="{4A6FF11F-D915-435E-BAED-B9C95F37429B}" presName="space" presStyleCnt="0"/>
      <dgm:spPr/>
    </dgm:pt>
    <dgm:pt modelId="{EBE6D3D8-775F-42D1-9EA7-9A09B338BA52}" type="pres">
      <dgm:prSet presAssocID="{62A86B25-916A-434E-AE08-6C6AA3D68938}" presName="composite" presStyleCnt="0"/>
      <dgm:spPr/>
    </dgm:pt>
    <dgm:pt modelId="{235C2D6B-9412-47D8-80BB-CA4A24D3BC49}" type="pres">
      <dgm:prSet presAssocID="{62A86B25-916A-434E-AE08-6C6AA3D68938}" presName="parTx" presStyleLbl="node1" presStyleIdx="4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48F972CA-4CD6-4089-9F74-F55A12B4450D}" type="pres">
      <dgm:prSet presAssocID="{62A86B25-916A-434E-AE08-6C6AA3D68938}" presName="desTx" presStyleLbl="revTx" presStyleIdx="2" presStyleCnt="3">
        <dgm:presLayoutVars>
          <dgm:bulletEnabled val="1"/>
        </dgm:presLayoutVars>
      </dgm:prSet>
      <dgm:spPr/>
    </dgm:pt>
  </dgm:ptLst>
  <dgm:cxnLst>
    <dgm:cxn modelId="{016BCC4A-7A67-4C3B-9EA9-0F73F8871A31}" srcId="{4D0447B5-7A02-4211-B410-4D82182DEA58}" destId="{1FFA0DF6-1790-4E98-BE50-EF8EAC68F2E3}" srcOrd="2" destOrd="0" parTransId="{2BB8397E-ED8E-4C56-BE56-98A137AE3ECB}" sibTransId="{75C30161-2575-4169-9C2B-A2A448CCA2A3}"/>
    <dgm:cxn modelId="{9FD423C2-49DB-754A-9AE9-9E5EBB035BCF}" type="presOf" srcId="{D1246E0A-8B3A-425B-952E-42518A446AD9}" destId="{747B93DD-ADFB-42CB-9CBA-F41ACE52BEBD}" srcOrd="0" destOrd="0" presId="urn:microsoft.com/office/officeart/2005/8/layout/chevron1"/>
    <dgm:cxn modelId="{1E8085A7-960F-DC4F-B9DC-99B375D2E2F5}" type="presOf" srcId="{CC64F768-D862-4376-B84A-C87DD6905F00}" destId="{A006A3E2-D144-49F7-B2AE-95820AC61072}" srcOrd="0" destOrd="0" presId="urn:microsoft.com/office/officeart/2005/8/layout/chevron1"/>
    <dgm:cxn modelId="{708849F3-74D3-4D48-84D9-B25023113580}" type="presOf" srcId="{6CD945F3-7390-4B22-906F-E0400373F3EC}" destId="{B0F05733-7361-4276-93C1-2FEE8ADA9098}" srcOrd="0" destOrd="0" presId="urn:microsoft.com/office/officeart/2005/8/layout/chevron1"/>
    <dgm:cxn modelId="{A444A14D-A807-014F-A179-9BB9C03B1D62}" type="presOf" srcId="{46B68123-3FB2-4CE5-9ACA-C72071710A1E}" destId="{D814E187-F660-4B5B-ACB9-F32D67E1CAC1}" srcOrd="0" destOrd="0" presId="urn:microsoft.com/office/officeart/2005/8/layout/chevron1"/>
    <dgm:cxn modelId="{1CE49253-CA56-BA42-8382-268AD54D39B2}" type="presOf" srcId="{62A86B25-916A-434E-AE08-6C6AA3D68938}" destId="{235C2D6B-9412-47D8-80BB-CA4A24D3BC49}" srcOrd="0" destOrd="0" presId="urn:microsoft.com/office/officeart/2005/8/layout/chevron1"/>
    <dgm:cxn modelId="{7E895C5D-E363-184E-A1E6-C0A830ED81DC}" type="presOf" srcId="{47C7EC41-2939-43FB-A72F-0E1BE64AD97A}" destId="{747B93DD-ADFB-42CB-9CBA-F41ACE52BEBD}" srcOrd="0" destOrd="1" presId="urn:microsoft.com/office/officeart/2005/8/layout/chevron1"/>
    <dgm:cxn modelId="{E82A6638-C52E-4783-837B-42B09C18EB8A}" srcId="{CC64F768-D862-4376-B84A-C87DD6905F00}" destId="{D1246E0A-8B3A-425B-952E-42518A446AD9}" srcOrd="0" destOrd="0" parTransId="{71D830EB-24B3-4334-AA3F-0E00CB065492}" sibTransId="{4432B5BC-DDF1-490D-A44F-E3B36FAC37A3}"/>
    <dgm:cxn modelId="{F005F9AF-EC79-E74A-B4D7-0D2D57896664}" type="presOf" srcId="{1FFA0DF6-1790-4E98-BE50-EF8EAC68F2E3}" destId="{B1079E24-0E98-4710-A423-BD8D87D23794}" srcOrd="0" destOrd="0" presId="urn:microsoft.com/office/officeart/2005/8/layout/chevron1"/>
    <dgm:cxn modelId="{59D77DF6-E54D-4922-9145-F9385CB99445}" srcId="{6CD945F3-7390-4B22-906F-E0400373F3EC}" destId="{045EE075-D61C-45A2-B3F4-C5D8ABB3F3D4}" srcOrd="1" destOrd="0" parTransId="{85E670CB-B6D6-42DE-B27E-CE5DC07C01F9}" sibTransId="{DAC22758-3C62-4A94-AAB4-E89AFB2C55ED}"/>
    <dgm:cxn modelId="{A6D1B93C-19F0-4A2F-A6EC-41F406E9DAB6}" srcId="{6CD945F3-7390-4B22-906F-E0400373F3EC}" destId="{8C2D0A63-0891-4EBA-80B3-AC780ADCD1AE}" srcOrd="0" destOrd="0" parTransId="{6851B130-56CE-4116-A3DA-28C1BAF2207A}" sibTransId="{BD2B69F1-689D-4635-92C0-328A2E2997A1}"/>
    <dgm:cxn modelId="{E645116F-71C8-5D45-A01A-D94A0AFA883D}" type="presOf" srcId="{4D0447B5-7A02-4211-B410-4D82182DEA58}" destId="{B347564E-BFF4-4130-8477-161239117F1F}" srcOrd="0" destOrd="0" presId="urn:microsoft.com/office/officeart/2005/8/layout/chevron1"/>
    <dgm:cxn modelId="{24027999-CC45-434D-81BC-8B97C0841200}" srcId="{2CB7A428-E3AF-4545-A502-9D51C5A9ED63}" destId="{46B68123-3FB2-4CE5-9ACA-C72071710A1E}" srcOrd="0" destOrd="0" parTransId="{391783FF-98F3-4D11-8F8B-EB51F75DA91C}" sibTransId="{320154B6-62C6-4C46-9569-54895D0C98CB}"/>
    <dgm:cxn modelId="{E6E95B4E-8387-4F05-8F10-ABE1A109B1AF}" srcId="{CC64F768-D862-4376-B84A-C87DD6905F00}" destId="{47C7EC41-2939-43FB-A72F-0E1BE64AD97A}" srcOrd="1" destOrd="0" parTransId="{A4A174CB-A6ED-4CBD-952C-0FD34DB3C1C7}" sibTransId="{39D131DB-229B-4BD0-B268-8E6F7FEC0E14}"/>
    <dgm:cxn modelId="{54AF86AE-0F03-45FA-8459-D0110720E11B}" srcId="{4D0447B5-7A02-4211-B410-4D82182DEA58}" destId="{62A86B25-916A-434E-AE08-6C6AA3D68938}" srcOrd="4" destOrd="0" parTransId="{70FD759E-30B6-408C-A6C5-47CC012B7BAC}" sibTransId="{6160CB0B-6BD2-4182-9A80-D99C134C6F3C}"/>
    <dgm:cxn modelId="{8F0A06EC-2AAA-4528-BDB9-5BE22D3FD21A}" srcId="{2CB7A428-E3AF-4545-A502-9D51C5A9ED63}" destId="{0CCDDE13-A0BB-41C7-8BB6-E2312725F511}" srcOrd="1" destOrd="0" parTransId="{847A7096-C4BB-4DF4-A93B-5B1A1F7B65CB}" sibTransId="{9E1934D8-15FA-4716-994D-1CF1513A8AA4}"/>
    <dgm:cxn modelId="{8FC2B210-40BA-394E-AD44-C6004B11E2BC}" type="presOf" srcId="{0CCDDE13-A0BB-41C7-8BB6-E2312725F511}" destId="{D814E187-F660-4B5B-ACB9-F32D67E1CAC1}" srcOrd="0" destOrd="1" presId="urn:microsoft.com/office/officeart/2005/8/layout/chevron1"/>
    <dgm:cxn modelId="{6EF65EC6-D405-0443-A5D0-B915DE4A70D8}" type="presOf" srcId="{8C2D0A63-0891-4EBA-80B3-AC780ADCD1AE}" destId="{AC18B3DD-3999-4BEF-B3FB-5A40FE442EFB}" srcOrd="0" destOrd="0" presId="urn:microsoft.com/office/officeart/2005/8/layout/chevron1"/>
    <dgm:cxn modelId="{8BE0D823-F531-4C84-AAD6-0F5C1311682F}" srcId="{4D0447B5-7A02-4211-B410-4D82182DEA58}" destId="{6CD945F3-7390-4B22-906F-E0400373F3EC}" srcOrd="3" destOrd="0" parTransId="{1A4B911F-80B4-4719-AB24-45FA1063FEE2}" sibTransId="{4A6FF11F-D915-435E-BAED-B9C95F37429B}"/>
    <dgm:cxn modelId="{20E9C4B7-3931-B847-81AE-84D44044BB23}" type="presOf" srcId="{045EE075-D61C-45A2-B3F4-C5D8ABB3F3D4}" destId="{AC18B3DD-3999-4BEF-B3FB-5A40FE442EFB}" srcOrd="0" destOrd="1" presId="urn:microsoft.com/office/officeart/2005/8/layout/chevron1"/>
    <dgm:cxn modelId="{CC59AC46-A73B-4D1B-8101-39DAE10EA06E}" srcId="{4D0447B5-7A02-4211-B410-4D82182DEA58}" destId="{CC64F768-D862-4376-B84A-C87DD6905F00}" srcOrd="1" destOrd="0" parTransId="{A7191057-6C3A-455F-A7EB-7EA392B6BF03}" sibTransId="{FAE72463-6BC6-4AE2-AAC5-0CBDE6AE3B17}"/>
    <dgm:cxn modelId="{D0BB7BD6-5EA7-C24C-8C1E-C7B7A78A709D}" type="presOf" srcId="{2CB7A428-E3AF-4545-A502-9D51C5A9ED63}" destId="{6DC326A2-2BEB-4C45-8897-F0C4F8A53D2C}" srcOrd="0" destOrd="0" presId="urn:microsoft.com/office/officeart/2005/8/layout/chevron1"/>
    <dgm:cxn modelId="{B59BA323-1546-4103-A335-CC59DA606DE0}" srcId="{4D0447B5-7A02-4211-B410-4D82182DEA58}" destId="{2CB7A428-E3AF-4545-A502-9D51C5A9ED63}" srcOrd="0" destOrd="0" parTransId="{4F63627E-C2B0-4C63-86B2-89468C2BCCBC}" sibTransId="{8A3F43B4-2514-49D4-A45B-350BE19FC4F7}"/>
    <dgm:cxn modelId="{65096E90-C900-FE41-B33C-B507F6CB98B3}" type="presParOf" srcId="{B347564E-BFF4-4130-8477-161239117F1F}" destId="{C72C86E3-63D5-4053-81EC-183DB7637B78}" srcOrd="0" destOrd="0" presId="urn:microsoft.com/office/officeart/2005/8/layout/chevron1"/>
    <dgm:cxn modelId="{6FC71281-5A3E-C745-A28C-DF756BE6D8EB}" type="presParOf" srcId="{C72C86E3-63D5-4053-81EC-183DB7637B78}" destId="{6DC326A2-2BEB-4C45-8897-F0C4F8A53D2C}" srcOrd="0" destOrd="0" presId="urn:microsoft.com/office/officeart/2005/8/layout/chevron1"/>
    <dgm:cxn modelId="{9E11E6FA-6E67-E745-9E44-B79235242CF0}" type="presParOf" srcId="{C72C86E3-63D5-4053-81EC-183DB7637B78}" destId="{D814E187-F660-4B5B-ACB9-F32D67E1CAC1}" srcOrd="1" destOrd="0" presId="urn:microsoft.com/office/officeart/2005/8/layout/chevron1"/>
    <dgm:cxn modelId="{765C919C-FA30-CC4C-B23A-267D7E7AAAC4}" type="presParOf" srcId="{B347564E-BFF4-4130-8477-161239117F1F}" destId="{3A4EB5A7-ECBC-408E-93FC-AD43184770B5}" srcOrd="1" destOrd="0" presId="urn:microsoft.com/office/officeart/2005/8/layout/chevron1"/>
    <dgm:cxn modelId="{A1077AE0-F07E-4042-9356-8ADB64669771}" type="presParOf" srcId="{B347564E-BFF4-4130-8477-161239117F1F}" destId="{798362A7-EF0C-43AF-9E48-17636A541966}" srcOrd="2" destOrd="0" presId="urn:microsoft.com/office/officeart/2005/8/layout/chevron1"/>
    <dgm:cxn modelId="{4702C554-0626-D546-A69A-B80986B9A615}" type="presParOf" srcId="{798362A7-EF0C-43AF-9E48-17636A541966}" destId="{A006A3E2-D144-49F7-B2AE-95820AC61072}" srcOrd="0" destOrd="0" presId="urn:microsoft.com/office/officeart/2005/8/layout/chevron1"/>
    <dgm:cxn modelId="{353CA819-F5AB-864A-BBBF-9AFA90BA33F6}" type="presParOf" srcId="{798362A7-EF0C-43AF-9E48-17636A541966}" destId="{747B93DD-ADFB-42CB-9CBA-F41ACE52BEBD}" srcOrd="1" destOrd="0" presId="urn:microsoft.com/office/officeart/2005/8/layout/chevron1"/>
    <dgm:cxn modelId="{212F37AE-0074-0849-8F55-35E3107CB85E}" type="presParOf" srcId="{B347564E-BFF4-4130-8477-161239117F1F}" destId="{BD65F412-786E-45A3-A121-F9E9F219C8FD}" srcOrd="3" destOrd="0" presId="urn:microsoft.com/office/officeart/2005/8/layout/chevron1"/>
    <dgm:cxn modelId="{C9C0FE57-0549-F74F-BA55-960D256ECCB0}" type="presParOf" srcId="{B347564E-BFF4-4130-8477-161239117F1F}" destId="{87A53CB3-65C7-4A82-8781-EECB2CB1360C}" srcOrd="4" destOrd="0" presId="urn:microsoft.com/office/officeart/2005/8/layout/chevron1"/>
    <dgm:cxn modelId="{BFB0B334-348B-E442-8008-EC742DF393FE}" type="presParOf" srcId="{87A53CB3-65C7-4A82-8781-EECB2CB1360C}" destId="{B1079E24-0E98-4710-A423-BD8D87D23794}" srcOrd="0" destOrd="0" presId="urn:microsoft.com/office/officeart/2005/8/layout/chevron1"/>
    <dgm:cxn modelId="{D12E0A32-36A0-4245-81F7-4E570B867D13}" type="presParOf" srcId="{87A53CB3-65C7-4A82-8781-EECB2CB1360C}" destId="{9E4A3D5C-8695-4792-A2E4-B63008DC6DCD}" srcOrd="1" destOrd="0" presId="urn:microsoft.com/office/officeart/2005/8/layout/chevron1"/>
    <dgm:cxn modelId="{6547C8D0-D58D-BE4D-83E6-08E7740E3D8E}" type="presParOf" srcId="{B347564E-BFF4-4130-8477-161239117F1F}" destId="{C027FCA6-620B-42E2-A4E8-AD8DF2E0FF3D}" srcOrd="5" destOrd="0" presId="urn:microsoft.com/office/officeart/2005/8/layout/chevron1"/>
    <dgm:cxn modelId="{CC55529F-C1FC-644E-AE21-44EC0893C077}" type="presParOf" srcId="{B347564E-BFF4-4130-8477-161239117F1F}" destId="{30DD3066-3C7C-4C8C-B90D-E2579EF0A8E3}" srcOrd="6" destOrd="0" presId="urn:microsoft.com/office/officeart/2005/8/layout/chevron1"/>
    <dgm:cxn modelId="{74B20A0E-E71E-7F43-B80C-143F4F57151B}" type="presParOf" srcId="{30DD3066-3C7C-4C8C-B90D-E2579EF0A8E3}" destId="{B0F05733-7361-4276-93C1-2FEE8ADA9098}" srcOrd="0" destOrd="0" presId="urn:microsoft.com/office/officeart/2005/8/layout/chevron1"/>
    <dgm:cxn modelId="{322EA103-157B-8D46-9EC4-C9983778A0CF}" type="presParOf" srcId="{30DD3066-3C7C-4C8C-B90D-E2579EF0A8E3}" destId="{AC18B3DD-3999-4BEF-B3FB-5A40FE442EFB}" srcOrd="1" destOrd="0" presId="urn:microsoft.com/office/officeart/2005/8/layout/chevron1"/>
    <dgm:cxn modelId="{D559CD07-24B5-EC46-9AFA-9D3A4BDAEE5A}" type="presParOf" srcId="{B347564E-BFF4-4130-8477-161239117F1F}" destId="{DB123315-E680-4171-97CD-062F5D3B5AAE}" srcOrd="7" destOrd="0" presId="urn:microsoft.com/office/officeart/2005/8/layout/chevron1"/>
    <dgm:cxn modelId="{5BD70392-4B82-F248-8179-F3324ADF6CD0}" type="presParOf" srcId="{B347564E-BFF4-4130-8477-161239117F1F}" destId="{EBE6D3D8-775F-42D1-9EA7-9A09B338BA52}" srcOrd="8" destOrd="0" presId="urn:microsoft.com/office/officeart/2005/8/layout/chevron1"/>
    <dgm:cxn modelId="{7749C219-2498-CC44-B3E2-75704A26430C}" type="presParOf" srcId="{EBE6D3D8-775F-42D1-9EA7-9A09B338BA52}" destId="{235C2D6B-9412-47D8-80BB-CA4A24D3BC49}" srcOrd="0" destOrd="0" presId="urn:microsoft.com/office/officeart/2005/8/layout/chevron1"/>
    <dgm:cxn modelId="{D2DC71C8-0E69-934F-A274-BB4F23BB7EBF}" type="presParOf" srcId="{EBE6D3D8-775F-42D1-9EA7-9A09B338BA52}" destId="{48F972CA-4CD6-4089-9F74-F55A12B4450D}" srcOrd="1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DC326A2-2BEB-4C45-8897-F0C4F8A53D2C}">
      <dsp:nvSpPr>
        <dsp:cNvPr id="0" name=""/>
        <dsp:cNvSpPr/>
      </dsp:nvSpPr>
      <dsp:spPr>
        <a:xfrm>
          <a:off x="2478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Produzent</a:t>
          </a:r>
        </a:p>
      </dsp:txBody>
      <dsp:txXfrm>
        <a:off x="258836" y="4097"/>
        <a:ext cx="769073" cy="512715"/>
      </dsp:txXfrm>
    </dsp:sp>
    <dsp:sp modelId="{D814E187-F660-4B5B-ACB9-F32D67E1CAC1}">
      <dsp:nvSpPr>
        <dsp:cNvPr id="0" name=""/>
        <dsp:cNvSpPr/>
      </dsp:nvSpPr>
      <dsp:spPr>
        <a:xfrm>
          <a:off x="2478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Qualität des Rohmaterials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Verfügbarkeit des Rohmaterials</a:t>
          </a:r>
        </a:p>
      </dsp:txBody>
      <dsp:txXfrm>
        <a:off x="2478" y="580902"/>
        <a:ext cx="1025430" cy="558000"/>
      </dsp:txXfrm>
    </dsp:sp>
    <dsp:sp modelId="{A006A3E2-D144-49F7-B2AE-95820AC61072}">
      <dsp:nvSpPr>
        <dsp:cNvPr id="0" name=""/>
        <dsp:cNvSpPr/>
      </dsp:nvSpPr>
      <dsp:spPr>
        <a:xfrm>
          <a:off x="1068267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1170380"/>
                <a:satOff val="-1460"/>
                <a:lumOff val="343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1170380"/>
                <a:satOff val="-1460"/>
                <a:lumOff val="343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Handels-unternehmung</a:t>
          </a:r>
        </a:p>
      </dsp:txBody>
      <dsp:txXfrm>
        <a:off x="1324625" y="4097"/>
        <a:ext cx="769073" cy="512715"/>
      </dsp:txXfrm>
    </dsp:sp>
    <dsp:sp modelId="{747B93DD-ADFB-42CB-9CBA-F41ACE52BEBD}">
      <dsp:nvSpPr>
        <dsp:cNvPr id="0" name=""/>
        <dsp:cNvSpPr/>
      </dsp:nvSpPr>
      <dsp:spPr>
        <a:xfrm>
          <a:off x="1068267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Margen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Abwicklungszeit</a:t>
          </a:r>
        </a:p>
      </dsp:txBody>
      <dsp:txXfrm>
        <a:off x="1068267" y="580902"/>
        <a:ext cx="1025430" cy="558000"/>
      </dsp:txXfrm>
    </dsp:sp>
    <dsp:sp modelId="{B1079E24-0E98-4710-A423-BD8D87D23794}">
      <dsp:nvSpPr>
        <dsp:cNvPr id="0" name=""/>
        <dsp:cNvSpPr/>
      </dsp:nvSpPr>
      <dsp:spPr>
        <a:xfrm>
          <a:off x="2134055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2340759"/>
                <a:satOff val="-2919"/>
                <a:lumOff val="686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2340759"/>
                <a:satOff val="-2919"/>
                <a:lumOff val="686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Produktion</a:t>
          </a:r>
        </a:p>
      </dsp:txBody>
      <dsp:txXfrm>
        <a:off x="2390413" y="4097"/>
        <a:ext cx="769073" cy="512715"/>
      </dsp:txXfrm>
    </dsp:sp>
    <dsp:sp modelId="{B0F05733-7361-4276-93C1-2FEE8ADA9098}">
      <dsp:nvSpPr>
        <dsp:cNvPr id="0" name=""/>
        <dsp:cNvSpPr/>
      </dsp:nvSpPr>
      <dsp:spPr>
        <a:xfrm>
          <a:off x="3199844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3511139"/>
                <a:satOff val="-4379"/>
                <a:lumOff val="1030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3511139"/>
                <a:satOff val="-4379"/>
                <a:lumOff val="1030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Verkaufs-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stellen</a:t>
          </a:r>
        </a:p>
      </dsp:txBody>
      <dsp:txXfrm>
        <a:off x="3456202" y="4097"/>
        <a:ext cx="769073" cy="512715"/>
      </dsp:txXfrm>
    </dsp:sp>
    <dsp:sp modelId="{AC18B3DD-3999-4BEF-B3FB-5A40FE442EFB}">
      <dsp:nvSpPr>
        <dsp:cNvPr id="0" name=""/>
        <dsp:cNvSpPr/>
      </dsp:nvSpPr>
      <dsp:spPr>
        <a:xfrm>
          <a:off x="3199844" y="580902"/>
          <a:ext cx="1025430" cy="55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t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Margen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CH" sz="800" kern="1200" dirty="0">
              <a:solidFill>
                <a:schemeClr val="tx1"/>
              </a:solidFill>
            </a:rPr>
            <a:t>Kundenzufriedenheit</a:t>
          </a:r>
        </a:p>
      </dsp:txBody>
      <dsp:txXfrm>
        <a:off x="3199844" y="580902"/>
        <a:ext cx="1025430" cy="558000"/>
      </dsp:txXfrm>
    </dsp:sp>
    <dsp:sp modelId="{235C2D6B-9412-47D8-80BB-CA4A24D3BC49}">
      <dsp:nvSpPr>
        <dsp:cNvPr id="0" name=""/>
        <dsp:cNvSpPr/>
      </dsp:nvSpPr>
      <dsp:spPr>
        <a:xfrm>
          <a:off x="4265632" y="4097"/>
          <a:ext cx="1281788" cy="512715"/>
        </a:xfrm>
        <a:prstGeom prst="chevron">
          <a:avLst/>
        </a:prstGeom>
        <a:gradFill rotWithShape="0">
          <a:gsLst>
            <a:gs pos="0">
              <a:schemeClr val="accent2">
                <a:hueOff val="4681519"/>
                <a:satOff val="-5839"/>
                <a:lumOff val="1373"/>
                <a:alphaOff val="0"/>
                <a:tint val="100000"/>
                <a:shade val="100000"/>
                <a:satMod val="130000"/>
              </a:schemeClr>
            </a:gs>
            <a:gs pos="100000">
              <a:schemeClr val="accent2">
                <a:hueOff val="4681519"/>
                <a:satOff val="-5839"/>
                <a:lumOff val="1373"/>
                <a:alphaOff val="0"/>
                <a:tint val="50000"/>
                <a:shade val="100000"/>
                <a:satMod val="350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CH" sz="800" kern="1200" dirty="0">
              <a:solidFill>
                <a:schemeClr val="tx1"/>
              </a:solidFill>
            </a:rPr>
            <a:t>Konsument</a:t>
          </a:r>
        </a:p>
      </dsp:txBody>
      <dsp:txXfrm>
        <a:off x="4521990" y="4097"/>
        <a:ext cx="769073" cy="5127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18342</xdr:colOff>
      <xdr:row>0</xdr:row>
      <xdr:rowOff>190500</xdr:rowOff>
    </xdr:from>
    <xdr:to>
      <xdr:col>8</xdr:col>
      <xdr:colOff>930408</xdr:colOff>
      <xdr:row>0</xdr:row>
      <xdr:rowOff>736415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2564" y="190500"/>
          <a:ext cx="2788844" cy="545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24</xdr:row>
      <xdr:rowOff>219076</xdr:rowOff>
    </xdr:from>
    <xdr:to>
      <xdr:col>8</xdr:col>
      <xdr:colOff>676250</xdr:colOff>
      <xdr:row>33</xdr:row>
      <xdr:rowOff>136703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443394"/>
          <a:ext cx="6167556" cy="1490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162561</xdr:rowOff>
    </xdr:from>
    <xdr:to>
      <xdr:col>9</xdr:col>
      <xdr:colOff>0</xdr:colOff>
      <xdr:row>11</xdr:row>
      <xdr:rowOff>1330961</xdr:rowOff>
    </xdr:to>
    <xdr:graphicFrame macro="">
      <xdr:nvGraphicFramePr>
        <xdr:cNvPr id="2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15</xdr:row>
      <xdr:rowOff>0</xdr:rowOff>
    </xdr:from>
    <xdr:to>
      <xdr:col>6</xdr:col>
      <xdr:colOff>38100</xdr:colOff>
      <xdr:row>15</xdr:row>
      <xdr:rowOff>0</xdr:rowOff>
    </xdr:to>
    <xdr:sp macro="" textlink="">
      <xdr:nvSpPr>
        <xdr:cNvPr id="80304" name="Line 1"/>
        <xdr:cNvSpPr>
          <a:spLocks noChangeShapeType="1"/>
        </xdr:cNvSpPr>
      </xdr:nvSpPr>
      <xdr:spPr bwMode="auto">
        <a:xfrm>
          <a:off x="96647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4</xdr:col>
      <xdr:colOff>38100</xdr:colOff>
      <xdr:row>15</xdr:row>
      <xdr:rowOff>0</xdr:rowOff>
    </xdr:to>
    <xdr:sp macro="" textlink="">
      <xdr:nvSpPr>
        <xdr:cNvPr id="80305" name="Line 2"/>
        <xdr:cNvSpPr>
          <a:spLocks noChangeShapeType="1"/>
        </xdr:cNvSpPr>
      </xdr:nvSpPr>
      <xdr:spPr bwMode="auto">
        <a:xfrm>
          <a:off x="82042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15</xdr:row>
      <xdr:rowOff>0</xdr:rowOff>
    </xdr:from>
    <xdr:to>
      <xdr:col>6</xdr:col>
      <xdr:colOff>38100</xdr:colOff>
      <xdr:row>15</xdr:row>
      <xdr:rowOff>0</xdr:rowOff>
    </xdr:to>
    <xdr:sp macro="" textlink="">
      <xdr:nvSpPr>
        <xdr:cNvPr id="80307" name="Line 4"/>
        <xdr:cNvSpPr>
          <a:spLocks noChangeShapeType="1"/>
        </xdr:cNvSpPr>
      </xdr:nvSpPr>
      <xdr:spPr bwMode="auto">
        <a:xfrm>
          <a:off x="96647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15</xdr:row>
      <xdr:rowOff>0</xdr:rowOff>
    </xdr:from>
    <xdr:to>
      <xdr:col>10</xdr:col>
      <xdr:colOff>38100</xdr:colOff>
      <xdr:row>15</xdr:row>
      <xdr:rowOff>0</xdr:rowOff>
    </xdr:to>
    <xdr:sp macro="" textlink="">
      <xdr:nvSpPr>
        <xdr:cNvPr id="80308" name="Line 7"/>
        <xdr:cNvSpPr>
          <a:spLocks noChangeShapeType="1"/>
        </xdr:cNvSpPr>
      </xdr:nvSpPr>
      <xdr:spPr bwMode="auto">
        <a:xfrm>
          <a:off x="111252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15</xdr:row>
      <xdr:rowOff>0</xdr:rowOff>
    </xdr:from>
    <xdr:to>
      <xdr:col>10</xdr:col>
      <xdr:colOff>38100</xdr:colOff>
      <xdr:row>15</xdr:row>
      <xdr:rowOff>0</xdr:rowOff>
    </xdr:to>
    <xdr:sp macro="" textlink="">
      <xdr:nvSpPr>
        <xdr:cNvPr id="80309" name="Line 8"/>
        <xdr:cNvSpPr>
          <a:spLocks noChangeShapeType="1"/>
        </xdr:cNvSpPr>
      </xdr:nvSpPr>
      <xdr:spPr bwMode="auto">
        <a:xfrm>
          <a:off x="111252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4</xdr:col>
      <xdr:colOff>38100</xdr:colOff>
      <xdr:row>15</xdr:row>
      <xdr:rowOff>0</xdr:rowOff>
    </xdr:to>
    <xdr:sp macro="" textlink="">
      <xdr:nvSpPr>
        <xdr:cNvPr id="80310" name="Line 3"/>
        <xdr:cNvSpPr>
          <a:spLocks noChangeShapeType="1"/>
        </xdr:cNvSpPr>
      </xdr:nvSpPr>
      <xdr:spPr bwMode="auto">
        <a:xfrm>
          <a:off x="82042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15</xdr:row>
      <xdr:rowOff>0</xdr:rowOff>
    </xdr:from>
    <xdr:to>
      <xdr:col>6</xdr:col>
      <xdr:colOff>38100</xdr:colOff>
      <xdr:row>15</xdr:row>
      <xdr:rowOff>0</xdr:rowOff>
    </xdr:to>
    <xdr:sp macro="" textlink="">
      <xdr:nvSpPr>
        <xdr:cNvPr id="80311" name="Line 3"/>
        <xdr:cNvSpPr>
          <a:spLocks noChangeShapeType="1"/>
        </xdr:cNvSpPr>
      </xdr:nvSpPr>
      <xdr:spPr bwMode="auto">
        <a:xfrm>
          <a:off x="96647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15</xdr:row>
      <xdr:rowOff>0</xdr:rowOff>
    </xdr:from>
    <xdr:to>
      <xdr:col>10</xdr:col>
      <xdr:colOff>38100</xdr:colOff>
      <xdr:row>15</xdr:row>
      <xdr:rowOff>0</xdr:rowOff>
    </xdr:to>
    <xdr:sp macro="" textlink="">
      <xdr:nvSpPr>
        <xdr:cNvPr id="80312" name="Line 3"/>
        <xdr:cNvSpPr>
          <a:spLocks noChangeShapeType="1"/>
        </xdr:cNvSpPr>
      </xdr:nvSpPr>
      <xdr:spPr bwMode="auto">
        <a:xfrm>
          <a:off x="11125200" y="214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0</xdr:rowOff>
    </xdr:from>
    <xdr:to>
      <xdr:col>6</xdr:col>
      <xdr:colOff>38100</xdr:colOff>
      <xdr:row>14</xdr:row>
      <xdr:rowOff>0</xdr:rowOff>
    </xdr:to>
    <xdr:sp macro="" textlink="">
      <xdr:nvSpPr>
        <xdr:cNvPr id="81760" name="Line 1"/>
        <xdr:cNvSpPr>
          <a:spLocks noChangeShapeType="1"/>
        </xdr:cNvSpPr>
      </xdr:nvSpPr>
      <xdr:spPr bwMode="auto">
        <a:xfrm>
          <a:off x="96647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38100</xdr:colOff>
      <xdr:row>14</xdr:row>
      <xdr:rowOff>0</xdr:rowOff>
    </xdr:to>
    <xdr:sp macro="" textlink="">
      <xdr:nvSpPr>
        <xdr:cNvPr id="81761" name="Line 2"/>
        <xdr:cNvSpPr>
          <a:spLocks noChangeShapeType="1"/>
        </xdr:cNvSpPr>
      </xdr:nvSpPr>
      <xdr:spPr bwMode="auto">
        <a:xfrm>
          <a:off x="82042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14</xdr:row>
      <xdr:rowOff>0</xdr:rowOff>
    </xdr:from>
    <xdr:to>
      <xdr:col>6</xdr:col>
      <xdr:colOff>38100</xdr:colOff>
      <xdr:row>14</xdr:row>
      <xdr:rowOff>0</xdr:rowOff>
    </xdr:to>
    <xdr:sp macro="" textlink="">
      <xdr:nvSpPr>
        <xdr:cNvPr id="81763" name="Line 4"/>
        <xdr:cNvSpPr>
          <a:spLocks noChangeShapeType="1"/>
        </xdr:cNvSpPr>
      </xdr:nvSpPr>
      <xdr:spPr bwMode="auto">
        <a:xfrm>
          <a:off x="96647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14</xdr:row>
      <xdr:rowOff>0</xdr:rowOff>
    </xdr:from>
    <xdr:to>
      <xdr:col>10</xdr:col>
      <xdr:colOff>38100</xdr:colOff>
      <xdr:row>14</xdr:row>
      <xdr:rowOff>0</xdr:rowOff>
    </xdr:to>
    <xdr:sp macro="" textlink="">
      <xdr:nvSpPr>
        <xdr:cNvPr id="81764" name="Line 7"/>
        <xdr:cNvSpPr>
          <a:spLocks noChangeShapeType="1"/>
        </xdr:cNvSpPr>
      </xdr:nvSpPr>
      <xdr:spPr bwMode="auto">
        <a:xfrm>
          <a:off x="111252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14</xdr:row>
      <xdr:rowOff>0</xdr:rowOff>
    </xdr:from>
    <xdr:to>
      <xdr:col>10</xdr:col>
      <xdr:colOff>38100</xdr:colOff>
      <xdr:row>14</xdr:row>
      <xdr:rowOff>0</xdr:rowOff>
    </xdr:to>
    <xdr:sp macro="" textlink="">
      <xdr:nvSpPr>
        <xdr:cNvPr id="81765" name="Line 8"/>
        <xdr:cNvSpPr>
          <a:spLocks noChangeShapeType="1"/>
        </xdr:cNvSpPr>
      </xdr:nvSpPr>
      <xdr:spPr bwMode="auto">
        <a:xfrm>
          <a:off x="111252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38100</xdr:colOff>
      <xdr:row>14</xdr:row>
      <xdr:rowOff>0</xdr:rowOff>
    </xdr:to>
    <xdr:sp macro="" textlink="">
      <xdr:nvSpPr>
        <xdr:cNvPr id="81766" name="Line 3"/>
        <xdr:cNvSpPr>
          <a:spLocks noChangeShapeType="1"/>
        </xdr:cNvSpPr>
      </xdr:nvSpPr>
      <xdr:spPr bwMode="auto">
        <a:xfrm>
          <a:off x="82042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14</xdr:row>
      <xdr:rowOff>0</xdr:rowOff>
    </xdr:from>
    <xdr:to>
      <xdr:col>6</xdr:col>
      <xdr:colOff>38100</xdr:colOff>
      <xdr:row>14</xdr:row>
      <xdr:rowOff>0</xdr:rowOff>
    </xdr:to>
    <xdr:sp macro="" textlink="">
      <xdr:nvSpPr>
        <xdr:cNvPr id="81767" name="Line 3"/>
        <xdr:cNvSpPr>
          <a:spLocks noChangeShapeType="1"/>
        </xdr:cNvSpPr>
      </xdr:nvSpPr>
      <xdr:spPr bwMode="auto">
        <a:xfrm>
          <a:off x="96647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14</xdr:row>
      <xdr:rowOff>0</xdr:rowOff>
    </xdr:from>
    <xdr:to>
      <xdr:col>10</xdr:col>
      <xdr:colOff>38100</xdr:colOff>
      <xdr:row>14</xdr:row>
      <xdr:rowOff>0</xdr:rowOff>
    </xdr:to>
    <xdr:sp macro="" textlink="">
      <xdr:nvSpPr>
        <xdr:cNvPr id="81768" name="Line 3"/>
        <xdr:cNvSpPr>
          <a:spLocks noChangeShapeType="1"/>
        </xdr:cNvSpPr>
      </xdr:nvSpPr>
      <xdr:spPr bwMode="auto">
        <a:xfrm>
          <a:off x="111252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6</xdr:col>
      <xdr:colOff>38100</xdr:colOff>
      <xdr:row>25</xdr:row>
      <xdr:rowOff>0</xdr:rowOff>
    </xdr:to>
    <xdr:sp macro="" textlink="">
      <xdr:nvSpPr>
        <xdr:cNvPr id="81769" name="Line 1"/>
        <xdr:cNvSpPr>
          <a:spLocks noChangeShapeType="1"/>
        </xdr:cNvSpPr>
      </xdr:nvSpPr>
      <xdr:spPr bwMode="auto">
        <a:xfrm>
          <a:off x="96647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25</xdr:row>
      <xdr:rowOff>0</xdr:rowOff>
    </xdr:from>
    <xdr:to>
      <xdr:col>4</xdr:col>
      <xdr:colOff>38100</xdr:colOff>
      <xdr:row>25</xdr:row>
      <xdr:rowOff>0</xdr:rowOff>
    </xdr:to>
    <xdr:sp macro="" textlink="">
      <xdr:nvSpPr>
        <xdr:cNvPr id="81770" name="Line 2"/>
        <xdr:cNvSpPr>
          <a:spLocks noChangeShapeType="1"/>
        </xdr:cNvSpPr>
      </xdr:nvSpPr>
      <xdr:spPr bwMode="auto">
        <a:xfrm>
          <a:off x="82042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6</xdr:col>
      <xdr:colOff>38100</xdr:colOff>
      <xdr:row>25</xdr:row>
      <xdr:rowOff>0</xdr:rowOff>
    </xdr:to>
    <xdr:sp macro="" textlink="">
      <xdr:nvSpPr>
        <xdr:cNvPr id="81772" name="Line 4"/>
        <xdr:cNvSpPr>
          <a:spLocks noChangeShapeType="1"/>
        </xdr:cNvSpPr>
      </xdr:nvSpPr>
      <xdr:spPr bwMode="auto">
        <a:xfrm>
          <a:off x="96647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25</xdr:row>
      <xdr:rowOff>0</xdr:rowOff>
    </xdr:from>
    <xdr:to>
      <xdr:col>10</xdr:col>
      <xdr:colOff>38100</xdr:colOff>
      <xdr:row>25</xdr:row>
      <xdr:rowOff>0</xdr:rowOff>
    </xdr:to>
    <xdr:sp macro="" textlink="">
      <xdr:nvSpPr>
        <xdr:cNvPr id="81773" name="Line 7"/>
        <xdr:cNvSpPr>
          <a:spLocks noChangeShapeType="1"/>
        </xdr:cNvSpPr>
      </xdr:nvSpPr>
      <xdr:spPr bwMode="auto">
        <a:xfrm>
          <a:off x="111252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25</xdr:row>
      <xdr:rowOff>0</xdr:rowOff>
    </xdr:from>
    <xdr:to>
      <xdr:col>10</xdr:col>
      <xdr:colOff>38100</xdr:colOff>
      <xdr:row>25</xdr:row>
      <xdr:rowOff>0</xdr:rowOff>
    </xdr:to>
    <xdr:sp macro="" textlink="">
      <xdr:nvSpPr>
        <xdr:cNvPr id="81774" name="Line 8"/>
        <xdr:cNvSpPr>
          <a:spLocks noChangeShapeType="1"/>
        </xdr:cNvSpPr>
      </xdr:nvSpPr>
      <xdr:spPr bwMode="auto">
        <a:xfrm>
          <a:off x="111252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25</xdr:row>
      <xdr:rowOff>0</xdr:rowOff>
    </xdr:from>
    <xdr:to>
      <xdr:col>4</xdr:col>
      <xdr:colOff>38100</xdr:colOff>
      <xdr:row>25</xdr:row>
      <xdr:rowOff>0</xdr:rowOff>
    </xdr:to>
    <xdr:sp macro="" textlink="">
      <xdr:nvSpPr>
        <xdr:cNvPr id="81775" name="Line 3"/>
        <xdr:cNvSpPr>
          <a:spLocks noChangeShapeType="1"/>
        </xdr:cNvSpPr>
      </xdr:nvSpPr>
      <xdr:spPr bwMode="auto">
        <a:xfrm>
          <a:off x="82042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6</xdr:col>
      <xdr:colOff>38100</xdr:colOff>
      <xdr:row>25</xdr:row>
      <xdr:rowOff>0</xdr:rowOff>
    </xdr:to>
    <xdr:sp macro="" textlink="">
      <xdr:nvSpPr>
        <xdr:cNvPr id="81776" name="Line 3"/>
        <xdr:cNvSpPr>
          <a:spLocks noChangeShapeType="1"/>
        </xdr:cNvSpPr>
      </xdr:nvSpPr>
      <xdr:spPr bwMode="auto">
        <a:xfrm>
          <a:off x="96647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25</xdr:row>
      <xdr:rowOff>0</xdr:rowOff>
    </xdr:from>
    <xdr:to>
      <xdr:col>10</xdr:col>
      <xdr:colOff>38100</xdr:colOff>
      <xdr:row>25</xdr:row>
      <xdr:rowOff>0</xdr:rowOff>
    </xdr:to>
    <xdr:sp macro="" textlink="">
      <xdr:nvSpPr>
        <xdr:cNvPr id="81777" name="Line 3"/>
        <xdr:cNvSpPr>
          <a:spLocks noChangeShapeType="1"/>
        </xdr:cNvSpPr>
      </xdr:nvSpPr>
      <xdr:spPr bwMode="auto">
        <a:xfrm>
          <a:off x="1112520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18</xdr:row>
      <xdr:rowOff>0</xdr:rowOff>
    </xdr:from>
    <xdr:to>
      <xdr:col>6</xdr:col>
      <xdr:colOff>38100</xdr:colOff>
      <xdr:row>18</xdr:row>
      <xdr:rowOff>0</xdr:rowOff>
    </xdr:to>
    <xdr:sp macro="" textlink="">
      <xdr:nvSpPr>
        <xdr:cNvPr id="79280" name="Line 1"/>
        <xdr:cNvSpPr>
          <a:spLocks noChangeShapeType="1"/>
        </xdr:cNvSpPr>
      </xdr:nvSpPr>
      <xdr:spPr bwMode="auto">
        <a:xfrm>
          <a:off x="98552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38100</xdr:colOff>
      <xdr:row>18</xdr:row>
      <xdr:rowOff>0</xdr:rowOff>
    </xdr:to>
    <xdr:sp macro="" textlink="">
      <xdr:nvSpPr>
        <xdr:cNvPr id="79281" name="Line 2"/>
        <xdr:cNvSpPr>
          <a:spLocks noChangeShapeType="1"/>
        </xdr:cNvSpPr>
      </xdr:nvSpPr>
      <xdr:spPr bwMode="auto">
        <a:xfrm>
          <a:off x="83947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18</xdr:row>
      <xdr:rowOff>0</xdr:rowOff>
    </xdr:from>
    <xdr:to>
      <xdr:col>6</xdr:col>
      <xdr:colOff>38100</xdr:colOff>
      <xdr:row>18</xdr:row>
      <xdr:rowOff>0</xdr:rowOff>
    </xdr:to>
    <xdr:sp macro="" textlink="">
      <xdr:nvSpPr>
        <xdr:cNvPr id="79283" name="Line 4"/>
        <xdr:cNvSpPr>
          <a:spLocks noChangeShapeType="1"/>
        </xdr:cNvSpPr>
      </xdr:nvSpPr>
      <xdr:spPr bwMode="auto">
        <a:xfrm>
          <a:off x="98552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10</xdr:col>
      <xdr:colOff>38100</xdr:colOff>
      <xdr:row>18</xdr:row>
      <xdr:rowOff>0</xdr:rowOff>
    </xdr:to>
    <xdr:sp macro="" textlink="">
      <xdr:nvSpPr>
        <xdr:cNvPr id="79284" name="Line 7"/>
        <xdr:cNvSpPr>
          <a:spLocks noChangeShapeType="1"/>
        </xdr:cNvSpPr>
      </xdr:nvSpPr>
      <xdr:spPr bwMode="auto">
        <a:xfrm>
          <a:off x="113157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10</xdr:col>
      <xdr:colOff>38100</xdr:colOff>
      <xdr:row>18</xdr:row>
      <xdr:rowOff>0</xdr:rowOff>
    </xdr:to>
    <xdr:sp macro="" textlink="">
      <xdr:nvSpPr>
        <xdr:cNvPr id="79285" name="Line 8"/>
        <xdr:cNvSpPr>
          <a:spLocks noChangeShapeType="1"/>
        </xdr:cNvSpPr>
      </xdr:nvSpPr>
      <xdr:spPr bwMode="auto">
        <a:xfrm>
          <a:off x="113157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38100</xdr:colOff>
      <xdr:row>18</xdr:row>
      <xdr:rowOff>0</xdr:rowOff>
    </xdr:to>
    <xdr:sp macro="" textlink="">
      <xdr:nvSpPr>
        <xdr:cNvPr id="79286" name="Line 3"/>
        <xdr:cNvSpPr>
          <a:spLocks noChangeShapeType="1"/>
        </xdr:cNvSpPr>
      </xdr:nvSpPr>
      <xdr:spPr bwMode="auto">
        <a:xfrm>
          <a:off x="83947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38100</xdr:colOff>
      <xdr:row>18</xdr:row>
      <xdr:rowOff>0</xdr:rowOff>
    </xdr:from>
    <xdr:to>
      <xdr:col>6</xdr:col>
      <xdr:colOff>38100</xdr:colOff>
      <xdr:row>18</xdr:row>
      <xdr:rowOff>0</xdr:rowOff>
    </xdr:to>
    <xdr:sp macro="" textlink="">
      <xdr:nvSpPr>
        <xdr:cNvPr id="79287" name="Line 3"/>
        <xdr:cNvSpPr>
          <a:spLocks noChangeShapeType="1"/>
        </xdr:cNvSpPr>
      </xdr:nvSpPr>
      <xdr:spPr bwMode="auto">
        <a:xfrm>
          <a:off x="98552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10</xdr:col>
      <xdr:colOff>38100</xdr:colOff>
      <xdr:row>18</xdr:row>
      <xdr:rowOff>0</xdr:rowOff>
    </xdr:to>
    <xdr:sp macro="" textlink="">
      <xdr:nvSpPr>
        <xdr:cNvPr id="79288" name="Line 3"/>
        <xdr:cNvSpPr>
          <a:spLocks noChangeShapeType="1"/>
        </xdr:cNvSpPr>
      </xdr:nvSpPr>
      <xdr:spPr bwMode="auto">
        <a:xfrm>
          <a:off x="11315700" y="280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1027_Kreditkassegesu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-10-03%20Gesuch%20IK%20BiogasPLUS%20Ruswilyy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sidler\Library\Containers\com.apple.mail\Data\Library\Mail%20Downloads\641D0465-A3FC-4162-A7CD-AB9C4C82EDFB\20072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1114_Businessplan%20BiogasPLUS%20Rusw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Seite 1"/>
      <sheetName val="Seite 2"/>
      <sheetName val="Seite 3"/>
      <sheetName val="Seite 4"/>
      <sheetName val="Seite 5"/>
      <sheetName val="Seite 6"/>
      <sheetName val="Seite 7"/>
      <sheetName val="Investitionsrechnun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Allg"/>
      <sheetName val="Projektbeschrieb"/>
      <sheetName val="Finanzierung"/>
      <sheetName val="Tabelle7"/>
      <sheetName val="Abzahlung"/>
      <sheetName val="Antra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Seite 1"/>
      <sheetName val="Seite 2"/>
      <sheetName val="Seite 3"/>
      <sheetName val="Seite 4"/>
      <sheetName val="Seite 5"/>
      <sheetName val="Seite 6"/>
      <sheetName val="Seite 7"/>
      <sheetName val="Investitionsrechnung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>
        <row r="1">
          <cell r="K1">
            <v>10</v>
          </cell>
          <cell r="N1" t="str">
            <v>GV</v>
          </cell>
          <cell r="Q1">
            <v>0</v>
          </cell>
          <cell r="DC1" t="str">
            <v>H. Bättig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IR"/>
      <sheetName val="DB"/>
      <sheetName val="FINANZPL"/>
      <sheetName val="LIQUIDPL"/>
      <sheetName val="Tabelle2"/>
      <sheetName val="Tabelle3"/>
    </sheetNames>
    <sheetDataSet>
      <sheetData sheetId="0"/>
      <sheetData sheetId="1"/>
      <sheetData sheetId="2">
        <row r="2">
          <cell r="G2" t="str">
            <v>Genesys 100kW</v>
          </cell>
          <cell r="I2" t="str">
            <v>Schweizer 140kW</v>
          </cell>
          <cell r="K2" t="str">
            <v>Soll-BiogasPLUS</v>
          </cell>
        </row>
        <row r="3">
          <cell r="G3" t="str">
            <v xml:space="preserve">              Machbarkeitsstudien</v>
          </cell>
        </row>
        <row r="4">
          <cell r="G4" t="str">
            <v>Franken</v>
          </cell>
          <cell r="H4" t="str">
            <v>%</v>
          </cell>
          <cell r="I4" t="str">
            <v>Franken</v>
          </cell>
          <cell r="J4" t="str">
            <v>%</v>
          </cell>
          <cell r="K4" t="str">
            <v>Franken</v>
          </cell>
          <cell r="L4" t="str">
            <v>%</v>
          </cell>
        </row>
        <row r="6">
          <cell r="A6" t="str">
            <v>Erträge</v>
          </cell>
        </row>
        <row r="7">
          <cell r="B7" t="str">
            <v>Stromproduktion (Grundvergütung)</v>
          </cell>
          <cell r="G7">
            <v>192479</v>
          </cell>
          <cell r="H7">
            <v>55.583181726298768</v>
          </cell>
          <cell r="I7">
            <v>351670</v>
          </cell>
          <cell r="J7">
            <v>92.92867901593425</v>
          </cell>
          <cell r="K7">
            <v>340000</v>
          </cell>
          <cell r="L7">
            <v>78.703703703703709</v>
          </cell>
        </row>
        <row r="8">
          <cell r="B8" t="str">
            <v>Stromproduktion (Landwirtschaftsbonus, &lt;20%)</v>
          </cell>
          <cell r="G8">
            <v>120557</v>
          </cell>
          <cell r="H8">
            <v>34.81388431661324</v>
          </cell>
          <cell r="J8">
            <v>0</v>
          </cell>
          <cell r="L8">
            <v>0</v>
          </cell>
        </row>
        <row r="9">
          <cell r="B9" t="str">
            <v>Wärmenutzung (Bonus für externe Wärmenutzung, &gt;10%)</v>
          </cell>
          <cell r="H9">
            <v>0</v>
          </cell>
          <cell r="J9">
            <v>0</v>
          </cell>
          <cell r="K9">
            <v>10000</v>
          </cell>
          <cell r="L9">
            <v>2.3148148148148149</v>
          </cell>
        </row>
        <row r="10">
          <cell r="A10" t="str">
            <v>Total Erträge aus kostenbasierter Einspeisevergütung</v>
          </cell>
          <cell r="G10">
            <v>313036</v>
          </cell>
          <cell r="H10">
            <v>90.397066042912016</v>
          </cell>
          <cell r="I10">
            <v>351670</v>
          </cell>
          <cell r="J10">
            <v>92.92867901593425</v>
          </cell>
          <cell r="K10">
            <v>350000</v>
          </cell>
          <cell r="L10">
            <v>81.018518518518519</v>
          </cell>
        </row>
        <row r="11">
          <cell r="B11" t="str">
            <v>Ertrag durch Hofdünger</v>
          </cell>
          <cell r="H11">
            <v>0</v>
          </cell>
          <cell r="J11">
            <v>0</v>
          </cell>
          <cell r="K11">
            <v>50000</v>
          </cell>
          <cell r="L11">
            <v>11.574074074074074</v>
          </cell>
        </row>
        <row r="12">
          <cell r="B12" t="str">
            <v>Ertrag durch Co-Substrate</v>
          </cell>
          <cell r="G12">
            <v>15600</v>
          </cell>
          <cell r="H12">
            <v>4.5048947414017153</v>
          </cell>
          <cell r="I12">
            <v>8880</v>
          </cell>
          <cell r="J12">
            <v>2.3465370081653143</v>
          </cell>
          <cell r="K12">
            <v>10000</v>
          </cell>
          <cell r="L12">
            <v>2.3148148148148149</v>
          </cell>
        </row>
        <row r="13">
          <cell r="B13" t="str">
            <v>Ertrag durch Düngerverkauf</v>
          </cell>
          <cell r="H13">
            <v>0</v>
          </cell>
          <cell r="J13">
            <v>0</v>
          </cell>
          <cell r="L13">
            <v>0</v>
          </cell>
        </row>
        <row r="14">
          <cell r="B14" t="str">
            <v>Ertrag Wärmenutzung externe Betriebe</v>
          </cell>
          <cell r="G14">
            <v>16214</v>
          </cell>
          <cell r="H14">
            <v>4.6822027780184241</v>
          </cell>
          <cell r="I14">
            <v>17880</v>
          </cell>
          <cell r="J14">
            <v>4.7247839759004302</v>
          </cell>
          <cell r="K14">
            <v>20000</v>
          </cell>
          <cell r="L14">
            <v>4.6296296296296298</v>
          </cell>
        </row>
        <row r="15">
          <cell r="B15" t="str">
            <v>Ertrag Wärmenutzung Standortbetrieb</v>
          </cell>
          <cell r="G15">
            <v>1440</v>
          </cell>
          <cell r="H15">
            <v>0.41583643766785067</v>
          </cell>
          <cell r="J15">
            <v>0</v>
          </cell>
          <cell r="K15">
            <v>2000</v>
          </cell>
          <cell r="L15">
            <v>0.46296296296296297</v>
          </cell>
        </row>
        <row r="16">
          <cell r="A16" t="str">
            <v>-</v>
          </cell>
          <cell r="B16" t="str">
            <v>Erlösminderungen (Skonti, Rabatte,</v>
          </cell>
          <cell r="H16">
            <v>0</v>
          </cell>
          <cell r="J16">
            <v>0</v>
          </cell>
          <cell r="L16">
            <v>0</v>
          </cell>
        </row>
        <row r="17">
          <cell r="B17" t="str">
            <v>Mehrwertsteuern)</v>
          </cell>
        </row>
        <row r="20">
          <cell r="A20" t="str">
            <v>=</v>
          </cell>
          <cell r="B20" t="str">
            <v>Nettoertrag</v>
          </cell>
          <cell r="G20">
            <v>346290</v>
          </cell>
          <cell r="H20">
            <v>100</v>
          </cell>
          <cell r="I20">
            <v>378430</v>
          </cell>
          <cell r="J20">
            <v>100</v>
          </cell>
          <cell r="K20">
            <v>432000</v>
          </cell>
          <cell r="L20">
            <v>100</v>
          </cell>
        </row>
        <row r="24">
          <cell r="A24" t="str">
            <v>Produktionskosten</v>
          </cell>
        </row>
        <row r="25">
          <cell r="B25" t="str">
            <v>Stromzukauf (Hochtarif)</v>
          </cell>
          <cell r="G25">
            <v>18759</v>
          </cell>
          <cell r="H25">
            <v>5.417135926535563</v>
          </cell>
          <cell r="J25">
            <v>0</v>
          </cell>
          <cell r="K25">
            <v>20000</v>
          </cell>
          <cell r="L25">
            <v>4.6296296296296298</v>
          </cell>
        </row>
        <row r="26">
          <cell r="B26" t="str">
            <v>Stromzukauf Pumpe Gülleleitungen (Hochtarif)</v>
          </cell>
          <cell r="H26">
            <v>0</v>
          </cell>
          <cell r="J26">
            <v>0</v>
          </cell>
          <cell r="K26">
            <v>5000</v>
          </cell>
          <cell r="L26">
            <v>1.1574074074074074</v>
          </cell>
        </row>
        <row r="27">
          <cell r="B27" t="str">
            <v>Kosten Aktivkohle</v>
          </cell>
          <cell r="G27">
            <v>720</v>
          </cell>
          <cell r="H27">
            <v>0.20791821883392533</v>
          </cell>
          <cell r="J27">
            <v>0</v>
          </cell>
          <cell r="K27">
            <v>800</v>
          </cell>
          <cell r="L27">
            <v>0.1851851851851852</v>
          </cell>
        </row>
        <row r="28">
          <cell r="B28" t="str">
            <v>Einkauf Hofdünger</v>
          </cell>
          <cell r="H28">
            <v>0</v>
          </cell>
          <cell r="J28">
            <v>0</v>
          </cell>
          <cell r="L28">
            <v>0</v>
          </cell>
        </row>
        <row r="29">
          <cell r="B29" t="str">
            <v>Einkauf Co-Substrate</v>
          </cell>
          <cell r="H29">
            <v>0</v>
          </cell>
          <cell r="J29">
            <v>0</v>
          </cell>
          <cell r="L29">
            <v>0</v>
          </cell>
        </row>
        <row r="30">
          <cell r="B30" t="str">
            <v>Einkauf Grassilage</v>
          </cell>
          <cell r="G30">
            <v>12400</v>
          </cell>
          <cell r="H30">
            <v>3.5808137688064918</v>
          </cell>
          <cell r="J30">
            <v>0</v>
          </cell>
          <cell r="K30">
            <v>5000</v>
          </cell>
          <cell r="L30">
            <v>1.1574074074074074</v>
          </cell>
        </row>
        <row r="31">
          <cell r="B31" t="str">
            <v>Kosten Verwertung vergorne Gülle</v>
          </cell>
          <cell r="H31">
            <v>0</v>
          </cell>
          <cell r="J31">
            <v>0</v>
          </cell>
          <cell r="L31">
            <v>0</v>
          </cell>
        </row>
        <row r="32">
          <cell r="B32" t="str">
            <v>Kosten Verwertung Dünngülle</v>
          </cell>
          <cell r="H32">
            <v>0</v>
          </cell>
          <cell r="J32">
            <v>0</v>
          </cell>
          <cell r="K32">
            <v>5000</v>
          </cell>
          <cell r="L32">
            <v>1.1574074074074074</v>
          </cell>
        </row>
        <row r="33">
          <cell r="B33" t="str">
            <v>Kosten Verwertung Dickstoff</v>
          </cell>
          <cell r="H33">
            <v>0</v>
          </cell>
          <cell r="J33">
            <v>0</v>
          </cell>
          <cell r="K33">
            <v>35000</v>
          </cell>
          <cell r="L33">
            <v>8.101851851851853</v>
          </cell>
        </row>
        <row r="34">
          <cell r="B34" t="str">
            <v>Kosten Güllepumpe und Pneulader</v>
          </cell>
          <cell r="K34">
            <v>10000</v>
          </cell>
          <cell r="L34">
            <v>2.3148148148148149</v>
          </cell>
        </row>
        <row r="35">
          <cell r="B35" t="str">
            <v>Verschiedenes</v>
          </cell>
          <cell r="H35">
            <v>0</v>
          </cell>
          <cell r="I35">
            <v>30000</v>
          </cell>
          <cell r="J35">
            <v>7.9274898924503869</v>
          </cell>
          <cell r="L35">
            <v>0</v>
          </cell>
        </row>
        <row r="36">
          <cell r="B36" t="str">
            <v>Löhne Produktion für dritte Spalte</v>
          </cell>
          <cell r="C36" t="str">
            <v>Std</v>
          </cell>
          <cell r="D36">
            <v>400</v>
          </cell>
          <cell r="E36" t="str">
            <v>Ansatz CHF</v>
          </cell>
          <cell r="F36">
            <v>35</v>
          </cell>
          <cell r="G36">
            <v>10000</v>
          </cell>
          <cell r="H36">
            <v>2.8877530393600739</v>
          </cell>
          <cell r="I36">
            <v>12000</v>
          </cell>
          <cell r="J36">
            <v>3.1709959569801547</v>
          </cell>
          <cell r="K36">
            <v>14000</v>
          </cell>
          <cell r="L36">
            <v>3.2407407407407409</v>
          </cell>
        </row>
        <row r="37">
          <cell r="B37" t="str">
            <v>Löhne Logistik für dritte Spalte</v>
          </cell>
          <cell r="C37" t="str">
            <v>Std</v>
          </cell>
          <cell r="D37">
            <v>200</v>
          </cell>
          <cell r="E37" t="str">
            <v>Ansatz CHF</v>
          </cell>
          <cell r="F37">
            <v>35</v>
          </cell>
          <cell r="G37">
            <v>5000</v>
          </cell>
          <cell r="H37">
            <v>1.4438765196800369</v>
          </cell>
          <cell r="I37">
            <v>5800</v>
          </cell>
          <cell r="J37">
            <v>1.5326480458737415</v>
          </cell>
          <cell r="K37">
            <v>7000</v>
          </cell>
          <cell r="L37">
            <v>1.6203703703703705</v>
          </cell>
        </row>
        <row r="39">
          <cell r="A39" t="str">
            <v>Total Produktionskosten</v>
          </cell>
          <cell r="G39">
            <v>46879</v>
          </cell>
          <cell r="H39">
            <v>13.53749747321609</v>
          </cell>
          <cell r="I39">
            <v>47800</v>
          </cell>
          <cell r="J39">
            <v>12.631133895304282</v>
          </cell>
          <cell r="K39">
            <v>101800</v>
          </cell>
          <cell r="L39">
            <v>23.564814814814817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showGridLines="0" tabSelected="1" zoomScale="99" zoomScaleNormal="99" zoomScaleSheetLayoutView="130" zoomScalePageLayoutView="125" workbookViewId="0">
      <selection activeCell="E3" sqref="E3:I6"/>
    </sheetView>
  </sheetViews>
  <sheetFormatPr baseColWidth="10" defaultColWidth="11.453125" defaultRowHeight="12.5" x14ac:dyDescent="0.25"/>
  <cols>
    <col min="1" max="1" width="11.453125" style="36" customWidth="1"/>
    <col min="2" max="2" width="11.453125" style="36"/>
    <col min="3" max="3" width="21.453125" style="36" customWidth="1"/>
    <col min="4" max="4" width="3.08984375" style="36" customWidth="1"/>
    <col min="5" max="6" width="3.81640625" style="36" customWidth="1"/>
    <col min="7" max="8" width="11.453125" style="36"/>
    <col min="9" max="9" width="14.26953125" style="36" customWidth="1"/>
    <col min="10" max="16384" width="11.453125" style="36"/>
  </cols>
  <sheetData>
    <row r="1" spans="1:10" s="384" customFormat="1" ht="84" customHeight="1" thickBot="1" x14ac:dyDescent="0.3">
      <c r="A1" s="594" t="s">
        <v>219</v>
      </c>
      <c r="B1" s="594"/>
      <c r="C1" s="594"/>
      <c r="D1" s="412"/>
      <c r="E1" s="412"/>
      <c r="F1" s="412"/>
      <c r="G1" s="412"/>
      <c r="H1" s="412"/>
      <c r="I1" s="412"/>
      <c r="J1" s="383"/>
    </row>
    <row r="2" spans="1:10" ht="59.25" customHeight="1" thickTop="1" x14ac:dyDescent="0.8">
      <c r="A2" s="69" t="s">
        <v>68</v>
      </c>
      <c r="B2" s="70"/>
      <c r="C2" s="50"/>
      <c r="D2" s="50"/>
      <c r="E2" s="50"/>
      <c r="F2" s="50"/>
      <c r="G2" s="50"/>
      <c r="H2" s="50"/>
      <c r="I2" s="50"/>
      <c r="J2" s="50"/>
    </row>
    <row r="3" spans="1:10" ht="48.75" customHeight="1" x14ac:dyDescent="0.5">
      <c r="A3" s="224" t="s">
        <v>196</v>
      </c>
      <c r="B3" s="39"/>
      <c r="E3" s="595" t="s">
        <v>376</v>
      </c>
      <c r="F3" s="596"/>
      <c r="G3" s="596"/>
      <c r="H3" s="596"/>
      <c r="I3" s="596"/>
    </row>
    <row r="4" spans="1:10" ht="25" x14ac:dyDescent="0.5">
      <c r="A4" s="224" t="s">
        <v>195</v>
      </c>
      <c r="B4" s="39"/>
      <c r="E4" s="596"/>
      <c r="F4" s="596"/>
      <c r="G4" s="596"/>
      <c r="H4" s="596"/>
      <c r="I4" s="596"/>
    </row>
    <row r="5" spans="1:10" ht="25" x14ac:dyDescent="0.5">
      <c r="A5" s="224" t="s">
        <v>194</v>
      </c>
      <c r="E5" s="596"/>
      <c r="F5" s="596"/>
      <c r="G5" s="596"/>
      <c r="H5" s="596"/>
      <c r="I5" s="596"/>
    </row>
    <row r="6" spans="1:10" ht="78" customHeight="1" x14ac:dyDescent="0.5">
      <c r="A6" s="224"/>
      <c r="E6" s="596"/>
      <c r="F6" s="596"/>
      <c r="G6" s="596"/>
      <c r="H6" s="596"/>
      <c r="I6" s="596"/>
    </row>
    <row r="7" spans="1:10" ht="15.5" customHeight="1" x14ac:dyDescent="0.25"/>
    <row r="8" spans="1:10" ht="179" customHeight="1" x14ac:dyDescent="0.25">
      <c r="A8" s="595" t="s">
        <v>377</v>
      </c>
      <c r="B8" s="597"/>
      <c r="C8" s="597"/>
      <c r="E8" s="595" t="s">
        <v>375</v>
      </c>
      <c r="F8" s="597"/>
      <c r="G8" s="597"/>
      <c r="H8" s="597"/>
      <c r="I8" s="597"/>
    </row>
    <row r="9" spans="1:10" ht="43.5" customHeight="1" x14ac:dyDescent="0.25"/>
    <row r="10" spans="1:10" ht="42.5" customHeight="1" thickBot="1" x14ac:dyDescent="0.6">
      <c r="A10" s="413" t="s">
        <v>265</v>
      </c>
      <c r="B10" s="414"/>
      <c r="C10" s="415" t="s">
        <v>396</v>
      </c>
      <c r="D10" s="416"/>
      <c r="E10" s="416"/>
      <c r="F10" s="416"/>
      <c r="G10" s="416"/>
      <c r="H10" s="416"/>
      <c r="I10" s="416"/>
    </row>
    <row r="11" spans="1:10" ht="13" thickTop="1" x14ac:dyDescent="0.25"/>
    <row r="12" spans="1:10" ht="15.5" x14ac:dyDescent="0.35">
      <c r="A12" s="471" t="s">
        <v>272</v>
      </c>
      <c r="C12" s="114" t="s">
        <v>193</v>
      </c>
      <c r="D12" s="114"/>
      <c r="E12" s="114"/>
      <c r="F12" s="114"/>
      <c r="G12" s="114"/>
      <c r="H12" s="114"/>
      <c r="I12" s="114"/>
    </row>
    <row r="13" spans="1:10" x14ac:dyDescent="0.25">
      <c r="C13" s="35"/>
    </row>
    <row r="14" spans="1:10" ht="15.5" x14ac:dyDescent="0.35">
      <c r="A14" s="471" t="s">
        <v>273</v>
      </c>
      <c r="C14" s="114" t="s">
        <v>193</v>
      </c>
      <c r="D14" s="114"/>
      <c r="E14" s="114"/>
      <c r="F14" s="114"/>
      <c r="G14" s="114"/>
      <c r="H14" s="114"/>
      <c r="I14" s="114"/>
    </row>
    <row r="16" spans="1:10" s="37" customFormat="1" x14ac:dyDescent="0.25">
      <c r="A16" s="340" t="s">
        <v>47</v>
      </c>
      <c r="C16" s="341" t="s">
        <v>192</v>
      </c>
      <c r="D16" s="342"/>
    </row>
    <row r="17" spans="1:9" ht="13" thickBot="1" x14ac:dyDescent="0.3">
      <c r="A17" s="417"/>
      <c r="B17" s="417"/>
      <c r="C17" s="417"/>
      <c r="D17" s="417"/>
      <c r="E17" s="417"/>
      <c r="F17" s="417"/>
      <c r="G17" s="417"/>
      <c r="H17" s="417"/>
      <c r="I17" s="417"/>
    </row>
    <row r="18" spans="1:9" ht="6" customHeight="1" thickTop="1" x14ac:dyDescent="0.25">
      <c r="A18" s="343"/>
      <c r="B18" s="343"/>
      <c r="C18" s="343"/>
      <c r="D18" s="343"/>
      <c r="E18" s="343"/>
      <c r="F18" s="343"/>
      <c r="G18" s="343"/>
      <c r="H18" s="343"/>
      <c r="I18" s="343"/>
    </row>
    <row r="19" spans="1:9" ht="12.75" customHeight="1" x14ac:dyDescent="0.25">
      <c r="A19" s="343"/>
      <c r="B19" s="343"/>
      <c r="C19" s="343"/>
      <c r="D19" s="343"/>
      <c r="E19" s="343"/>
      <c r="F19" s="343"/>
      <c r="G19" s="343"/>
      <c r="H19" s="343"/>
      <c r="I19" s="343"/>
    </row>
    <row r="20" spans="1:9" ht="6" customHeight="1" x14ac:dyDescent="0.25">
      <c r="A20" s="343"/>
      <c r="B20" s="343"/>
      <c r="C20" s="343"/>
      <c r="D20" s="343"/>
      <c r="E20" s="343"/>
      <c r="F20" s="343"/>
      <c r="G20" s="343"/>
      <c r="H20" s="343"/>
      <c r="I20" s="343"/>
    </row>
  </sheetData>
  <mergeCells count="4">
    <mergeCell ref="A1:C1"/>
    <mergeCell ref="E3:I6"/>
    <mergeCell ref="E8:I8"/>
    <mergeCell ref="A8:C8"/>
  </mergeCells>
  <phoneticPr fontId="4" type="noConversion"/>
  <pageMargins left="0.78740157480314965" right="0.59055118110236227" top="0.78740157480314965" bottom="0.35433070866141736" header="0.31496062992125984" footer="0.31496062992125984"/>
  <pageSetup paperSize="9" scale="97" fitToHeight="0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11"/>
  <sheetViews>
    <sheetView showGridLines="0" zoomScaleNormal="100" zoomScaleSheetLayoutView="50" workbookViewId="0">
      <selection activeCell="B4" sqref="B4"/>
    </sheetView>
  </sheetViews>
  <sheetFormatPr baseColWidth="10" defaultColWidth="11.453125" defaultRowHeight="10" x14ac:dyDescent="0.2"/>
  <cols>
    <col min="1" max="1" width="4.453125" style="211" customWidth="1"/>
    <col min="2" max="2" width="28" style="68" customWidth="1"/>
    <col min="3" max="3" width="1.453125" style="211" customWidth="1"/>
    <col min="4" max="4" width="32.81640625" style="68" customWidth="1"/>
    <col min="5" max="5" width="1.453125" style="211" customWidth="1"/>
    <col min="6" max="6" width="31.453125" style="68" customWidth="1"/>
    <col min="7" max="7" width="1" style="370" customWidth="1"/>
    <col min="8" max="8" width="31.81640625" style="68" customWidth="1"/>
    <col min="9" max="9" width="1" style="370" customWidth="1"/>
    <col min="10" max="10" width="44.7265625" style="68" customWidth="1"/>
    <col min="11" max="11" width="0.81640625" style="370" customWidth="1"/>
    <col min="12" max="12" width="3.7265625" style="362" customWidth="1"/>
    <col min="13" max="13" width="0.81640625" style="370" customWidth="1"/>
    <col min="14" max="14" width="3.7265625" style="379" customWidth="1"/>
    <col min="15" max="15" width="0.81640625" style="370" customWidth="1"/>
    <col min="16" max="16" width="3.7265625" style="362" customWidth="1"/>
    <col min="17" max="17" width="0.81640625" style="382" customWidth="1"/>
    <col min="18" max="18" width="3.7265625" style="362" customWidth="1"/>
    <col min="19" max="19" width="0.81640625" style="382" customWidth="1"/>
    <col min="20" max="20" width="3.7265625" style="362" customWidth="1"/>
    <col min="21" max="21" width="0.81640625" style="211" customWidth="1"/>
    <col min="22" max="22" width="15.453125" style="68" customWidth="1"/>
    <col min="23" max="16384" width="11.453125" style="68"/>
  </cols>
  <sheetData>
    <row r="1" spans="1:27" ht="20" customHeight="1" x14ac:dyDescent="0.4">
      <c r="A1" s="582" t="s">
        <v>232</v>
      </c>
      <c r="B1" s="211"/>
      <c r="D1" s="211"/>
      <c r="F1" s="211"/>
      <c r="G1" s="368"/>
      <c r="H1" s="211"/>
      <c r="I1" s="368"/>
      <c r="J1" s="211"/>
      <c r="K1" s="368"/>
      <c r="L1" s="363"/>
      <c r="M1" s="368"/>
      <c r="N1" s="378"/>
      <c r="O1" s="368"/>
      <c r="P1" s="363"/>
      <c r="Q1" s="372"/>
      <c r="R1" s="363"/>
      <c r="S1" s="372"/>
      <c r="V1" s="578" t="str">
        <f>START!C10</f>
        <v>Projektname</v>
      </c>
    </row>
    <row r="2" spans="1:27" ht="16.5" customHeight="1" thickBot="1" x14ac:dyDescent="0.25">
      <c r="A2" s="420"/>
      <c r="B2" s="420"/>
      <c r="C2" s="420"/>
      <c r="D2" s="420"/>
      <c r="E2" s="420"/>
      <c r="F2" s="420"/>
      <c r="G2" s="428"/>
      <c r="H2" s="420"/>
      <c r="I2" s="428"/>
      <c r="J2" s="420"/>
      <c r="K2" s="428"/>
      <c r="L2" s="429"/>
      <c r="M2" s="428"/>
      <c r="N2" s="430"/>
      <c r="O2" s="428"/>
      <c r="P2" s="429"/>
      <c r="Q2" s="431"/>
      <c r="R2" s="429"/>
      <c r="S2" s="431"/>
      <c r="T2" s="429"/>
      <c r="U2" s="420"/>
      <c r="V2" s="420"/>
    </row>
    <row r="3" spans="1:27" s="311" customFormat="1" ht="24.75" customHeight="1" x14ac:dyDescent="0.25">
      <c r="A3" s="102"/>
      <c r="B3" s="102" t="s">
        <v>253</v>
      </c>
      <c r="C3" s="102"/>
      <c r="D3" s="373" t="s">
        <v>259</v>
      </c>
      <c r="E3" s="102"/>
      <c r="F3" s="373" t="s">
        <v>254</v>
      </c>
      <c r="G3" s="369"/>
      <c r="H3" s="374" t="s">
        <v>260</v>
      </c>
      <c r="I3" s="369"/>
      <c r="J3" s="374" t="s">
        <v>257</v>
      </c>
      <c r="K3" s="369"/>
      <c r="L3" s="373" t="s">
        <v>255</v>
      </c>
      <c r="M3" s="369"/>
      <c r="N3" s="373" t="s">
        <v>256</v>
      </c>
      <c r="O3" s="369"/>
      <c r="P3" s="373" t="s">
        <v>226</v>
      </c>
      <c r="Q3" s="380"/>
      <c r="R3" s="373" t="s">
        <v>225</v>
      </c>
      <c r="S3" s="380"/>
      <c r="T3" s="373" t="s">
        <v>229</v>
      </c>
      <c r="U3" s="102"/>
      <c r="V3" s="374" t="s">
        <v>258</v>
      </c>
      <c r="W3" s="312"/>
      <c r="X3" s="312"/>
      <c r="Y3" s="312"/>
      <c r="Z3" s="312"/>
      <c r="AA3" s="312"/>
    </row>
    <row r="4" spans="1:27" ht="98.15" customHeight="1" x14ac:dyDescent="0.2">
      <c r="A4" s="310">
        <v>6.1</v>
      </c>
      <c r="B4" s="101" t="s">
        <v>264</v>
      </c>
      <c r="C4" s="365"/>
      <c r="D4" s="367"/>
      <c r="E4" s="364"/>
      <c r="F4" s="371"/>
      <c r="G4" s="364"/>
      <c r="H4" s="375"/>
      <c r="I4" s="364"/>
      <c r="J4" s="371"/>
      <c r="K4" s="364"/>
      <c r="L4" s="377"/>
      <c r="M4" s="376"/>
      <c r="N4" s="377"/>
      <c r="O4" s="376"/>
      <c r="P4" s="377"/>
      <c r="Q4" s="381"/>
      <c r="R4" s="377"/>
      <c r="S4" s="381"/>
      <c r="T4" s="377"/>
      <c r="U4" s="308"/>
      <c r="V4" s="117"/>
      <c r="W4" s="211"/>
    </row>
    <row r="5" spans="1:27" ht="98.15" customHeight="1" x14ac:dyDescent="0.2">
      <c r="A5" s="360">
        <f>A4+0.1</f>
        <v>6.1999999999999993</v>
      </c>
      <c r="B5" s="101" t="s">
        <v>264</v>
      </c>
      <c r="C5" s="365"/>
      <c r="D5" s="367"/>
      <c r="E5" s="364"/>
      <c r="F5" s="371"/>
      <c r="G5" s="364"/>
      <c r="H5" s="375"/>
      <c r="I5" s="364"/>
      <c r="J5" s="371"/>
      <c r="K5" s="364"/>
      <c r="L5" s="377"/>
      <c r="M5" s="376"/>
      <c r="N5" s="377"/>
      <c r="O5" s="376"/>
      <c r="P5" s="377"/>
      <c r="Q5" s="381"/>
      <c r="R5" s="377"/>
      <c r="S5" s="381"/>
      <c r="T5" s="377"/>
      <c r="U5" s="308"/>
      <c r="V5" s="308"/>
      <c r="W5" s="211"/>
    </row>
    <row r="6" spans="1:27" ht="98.15" customHeight="1" x14ac:dyDescent="0.2">
      <c r="A6" s="366">
        <f>A5+0.1</f>
        <v>6.2999999999999989</v>
      </c>
      <c r="B6" s="101" t="s">
        <v>264</v>
      </c>
      <c r="C6" s="365"/>
      <c r="D6" s="367"/>
      <c r="E6" s="364"/>
      <c r="F6" s="371"/>
      <c r="G6" s="364"/>
      <c r="H6" s="375"/>
      <c r="I6" s="364"/>
      <c r="J6" s="371"/>
      <c r="K6" s="364"/>
      <c r="L6" s="377"/>
      <c r="M6" s="376"/>
      <c r="N6" s="377"/>
      <c r="O6" s="376"/>
      <c r="P6" s="377"/>
      <c r="Q6" s="381"/>
      <c r="R6" s="377"/>
      <c r="S6" s="381"/>
      <c r="T6" s="377"/>
      <c r="U6" s="308"/>
      <c r="V6" s="309"/>
      <c r="W6" s="211"/>
    </row>
    <row r="7" spans="1:27" ht="98.15" customHeight="1" x14ac:dyDescent="0.2">
      <c r="A7" s="589">
        <f t="shared" ref="A7:A8" si="0">A6+0.1</f>
        <v>6.3999999999999986</v>
      </c>
      <c r="B7" s="101" t="s">
        <v>264</v>
      </c>
      <c r="C7" s="588"/>
      <c r="D7" s="367"/>
      <c r="E7" s="587"/>
      <c r="F7" s="371"/>
      <c r="G7" s="587"/>
      <c r="H7" s="375"/>
      <c r="I7" s="587"/>
      <c r="J7" s="371"/>
      <c r="K7" s="587"/>
      <c r="L7" s="377"/>
      <c r="M7" s="376"/>
      <c r="N7" s="377"/>
      <c r="O7" s="376"/>
      <c r="P7" s="377"/>
      <c r="Q7" s="381"/>
      <c r="R7" s="377"/>
      <c r="S7" s="381"/>
      <c r="T7" s="377"/>
      <c r="U7" s="308"/>
      <c r="V7" s="309"/>
      <c r="W7" s="211"/>
    </row>
    <row r="8" spans="1:27" ht="98.15" customHeight="1" x14ac:dyDescent="0.2">
      <c r="A8" s="589">
        <f t="shared" si="0"/>
        <v>6.4999999999999982</v>
      </c>
      <c r="B8" s="101" t="s">
        <v>264</v>
      </c>
      <c r="C8" s="365"/>
      <c r="D8" s="367"/>
      <c r="E8" s="364"/>
      <c r="F8" s="371"/>
      <c r="G8" s="364"/>
      <c r="H8" s="375"/>
      <c r="I8" s="364"/>
      <c r="J8" s="371"/>
      <c r="K8" s="364"/>
      <c r="L8" s="377"/>
      <c r="M8" s="376"/>
      <c r="N8" s="377"/>
      <c r="O8" s="376"/>
      <c r="P8" s="377"/>
      <c r="Q8" s="381"/>
      <c r="R8" s="377"/>
      <c r="S8" s="381"/>
      <c r="T8" s="377"/>
      <c r="U8" s="308"/>
      <c r="V8" s="309"/>
      <c r="W8" s="211"/>
    </row>
    <row r="9" spans="1:27" ht="98.15" customHeight="1" thickBot="1" x14ac:dyDescent="0.25">
      <c r="A9" s="424">
        <f>A8+0.1</f>
        <v>6.5999999999999979</v>
      </c>
      <c r="B9" s="213" t="s">
        <v>264</v>
      </c>
      <c r="C9" s="411"/>
      <c r="D9" s="432"/>
      <c r="E9" s="410"/>
      <c r="F9" s="433"/>
      <c r="G9" s="410"/>
      <c r="H9" s="434"/>
      <c r="I9" s="410"/>
      <c r="J9" s="433"/>
      <c r="K9" s="410"/>
      <c r="L9" s="435"/>
      <c r="M9" s="436"/>
      <c r="N9" s="435"/>
      <c r="O9" s="436"/>
      <c r="P9" s="435"/>
      <c r="Q9" s="437"/>
      <c r="R9" s="435"/>
      <c r="S9" s="437"/>
      <c r="T9" s="435"/>
      <c r="U9" s="422"/>
      <c r="V9" s="421"/>
      <c r="W9" s="211"/>
    </row>
    <row r="10" spans="1:27" x14ac:dyDescent="0.2">
      <c r="A10" s="314"/>
      <c r="B10" s="211"/>
      <c r="D10" s="211"/>
      <c r="F10" s="211"/>
      <c r="G10" s="368"/>
      <c r="H10" s="211"/>
      <c r="I10" s="368"/>
      <c r="J10" s="211"/>
      <c r="K10" s="368"/>
      <c r="L10" s="363"/>
      <c r="M10" s="368"/>
      <c r="N10" s="378"/>
      <c r="O10" s="368"/>
      <c r="P10" s="363"/>
      <c r="Q10" s="372"/>
      <c r="R10" s="363"/>
      <c r="S10" s="372"/>
      <c r="T10" s="363"/>
      <c r="V10" s="211"/>
      <c r="W10" s="211"/>
    </row>
    <row r="11" spans="1:27" ht="24.75" customHeight="1" x14ac:dyDescent="0.2">
      <c r="A11" s="363"/>
      <c r="B11" s="363"/>
      <c r="C11" s="363"/>
      <c r="D11" s="363"/>
      <c r="E11" s="363"/>
      <c r="F11" s="363"/>
      <c r="G11" s="372"/>
      <c r="H11" s="363"/>
      <c r="I11" s="372"/>
      <c r="J11" s="363"/>
      <c r="K11" s="372"/>
      <c r="L11" s="363"/>
      <c r="M11" s="372"/>
      <c r="N11" s="378"/>
      <c r="O11" s="372"/>
      <c r="P11" s="363"/>
      <c r="Q11" s="372"/>
      <c r="R11" s="363"/>
      <c r="S11" s="372"/>
      <c r="T11" s="363"/>
      <c r="U11" s="363"/>
      <c r="V11" s="363"/>
    </row>
  </sheetData>
  <phoneticPr fontId="4" type="noConversion"/>
  <pageMargins left="0.78740157480314965" right="0.59055118110236227" top="0.78740157480314965" bottom="0.58391666666666664" header="0.31496062992125984" footer="0.31496062992125984"/>
  <pageSetup paperSize="9" scale="61" fitToHeight="0" orientation="landscape" r:id="rId1"/>
  <headerFooter>
    <oddFooter>&amp;CSeite &amp;P</oddFooter>
  </headerFooter>
  <colBreaks count="1" manualBreakCount="1">
    <brk id="22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49"/>
  <sheetViews>
    <sheetView zoomScale="115" zoomScaleNormal="115" zoomScaleSheetLayoutView="100" zoomScalePageLayoutView="115" workbookViewId="0">
      <selection activeCell="N19" sqref="N19"/>
    </sheetView>
  </sheetViews>
  <sheetFormatPr baseColWidth="10" defaultColWidth="11.453125" defaultRowHeight="12.5" x14ac:dyDescent="0.25"/>
  <cols>
    <col min="1" max="1" width="4.453125" style="36" customWidth="1"/>
    <col min="2" max="2" width="12.453125" style="36" customWidth="1"/>
    <col min="3" max="13" width="8.453125" style="36" customWidth="1"/>
    <col min="14" max="14" width="10.453125" style="36" customWidth="1"/>
    <col min="15" max="15" width="12.453125" style="36" customWidth="1"/>
    <col min="16" max="16384" width="11.453125" style="36"/>
  </cols>
  <sheetData>
    <row r="1" spans="1:15" ht="24" customHeight="1" thickBot="1" x14ac:dyDescent="0.4">
      <c r="A1" s="216" t="e">
        <f>#REF!</f>
        <v>#REF!</v>
      </c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7"/>
      <c r="M1" s="217"/>
      <c r="N1" s="220" t="e">
        <f>#REF!</f>
        <v>#REF!</v>
      </c>
      <c r="O1" s="37"/>
    </row>
    <row r="2" spans="1:15" ht="27" customHeight="1" x14ac:dyDescent="0.25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67"/>
    </row>
    <row r="3" spans="1:15" ht="24" customHeight="1" x14ac:dyDescent="0.25">
      <c r="A3" s="682" t="s">
        <v>106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7"/>
    </row>
    <row r="4" spans="1:15" ht="23.25" customHeight="1" x14ac:dyDescent="0.25">
      <c r="A4" s="682" t="s">
        <v>107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7"/>
    </row>
    <row r="5" spans="1:15" ht="25.5" customHeight="1" x14ac:dyDescent="0.25">
      <c r="A5" s="682" t="s">
        <v>90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7"/>
    </row>
    <row r="6" spans="1:15" ht="19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212" t="s">
        <v>0</v>
      </c>
      <c r="O6" s="41"/>
    </row>
    <row r="7" spans="1:15" s="208" customFormat="1" ht="18.75" customHeight="1" x14ac:dyDescent="0.3">
      <c r="A7" s="206" t="str">
        <f>PITCHING!A1</f>
        <v>PITCHING</v>
      </c>
      <c r="B7" s="206"/>
      <c r="C7" s="206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>
        <v>3</v>
      </c>
      <c r="O7" s="207"/>
    </row>
    <row r="8" spans="1:15" s="208" customFormat="1" ht="23.25" customHeight="1" x14ac:dyDescent="0.3">
      <c r="A8" s="599" t="str">
        <f>'PERSON (1)'!A1</f>
        <v>1. PERSON</v>
      </c>
      <c r="B8" s="599"/>
      <c r="C8" s="599"/>
      <c r="D8" s="599"/>
      <c r="E8" s="207"/>
      <c r="F8" s="207"/>
      <c r="G8" s="207"/>
      <c r="H8" s="207"/>
      <c r="I8" s="207"/>
      <c r="J8" s="207"/>
      <c r="K8" s="207"/>
      <c r="L8" s="207"/>
      <c r="M8" s="207"/>
      <c r="N8" s="207">
        <v>4</v>
      </c>
      <c r="O8" s="207"/>
    </row>
    <row r="9" spans="1:15" s="208" customFormat="1" ht="21.75" customHeight="1" x14ac:dyDescent="0.3">
      <c r="A9" s="599" t="str">
        <f>'PRODUKT (2)'!A1</f>
        <v>2. PRODUKT</v>
      </c>
      <c r="B9" s="599"/>
      <c r="C9" s="599"/>
      <c r="D9" s="599"/>
      <c r="E9" s="207"/>
      <c r="F9" s="207"/>
      <c r="G9" s="207"/>
      <c r="H9" s="207"/>
      <c r="I9" s="207"/>
      <c r="J9" s="207"/>
      <c r="K9" s="207"/>
      <c r="L9" s="207"/>
      <c r="M9" s="207"/>
      <c r="N9" s="207">
        <v>5</v>
      </c>
      <c r="O9" s="207"/>
    </row>
    <row r="10" spans="1:15" s="208" customFormat="1" ht="21.75" customHeight="1" x14ac:dyDescent="0.3">
      <c r="A10" s="599" t="s">
        <v>113</v>
      </c>
      <c r="B10" s="599"/>
      <c r="C10" s="599"/>
      <c r="D10" s="599"/>
      <c r="E10" s="207"/>
      <c r="F10" s="207"/>
      <c r="G10" s="207"/>
      <c r="H10" s="207"/>
      <c r="I10" s="207"/>
      <c r="J10" s="207"/>
      <c r="K10" s="207"/>
      <c r="L10" s="207"/>
      <c r="M10" s="207"/>
      <c r="N10" s="207">
        <v>6</v>
      </c>
      <c r="O10" s="207"/>
    </row>
    <row r="11" spans="1:15" s="208" customFormat="1" ht="21.75" customHeight="1" x14ac:dyDescent="0.3">
      <c r="A11" s="599" t="s">
        <v>114</v>
      </c>
      <c r="B11" s="599"/>
      <c r="C11" s="599"/>
      <c r="D11" s="599"/>
      <c r="E11" s="207"/>
      <c r="F11" s="207"/>
      <c r="G11" s="207"/>
      <c r="H11" s="207"/>
      <c r="I11" s="207"/>
      <c r="J11" s="207"/>
      <c r="K11" s="207"/>
      <c r="L11" s="207"/>
      <c r="M11" s="207"/>
      <c r="N11" s="207">
        <v>7</v>
      </c>
      <c r="O11" s="207"/>
    </row>
    <row r="12" spans="1:15" s="208" customFormat="1" ht="21.75" customHeight="1" x14ac:dyDescent="0.3">
      <c r="A12" s="206" t="str">
        <f>'FIN5'!C1</f>
        <v>5. FINANZEN</v>
      </c>
      <c r="B12" s="206"/>
      <c r="C12" s="206"/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>
        <v>8</v>
      </c>
      <c r="O12" s="207"/>
    </row>
    <row r="13" spans="1:15" s="208" customFormat="1" ht="21.75" customHeight="1" x14ac:dyDescent="0.3">
      <c r="A13" s="599" t="str">
        <f>'RESS (6)'!A1</f>
        <v>6. RESSOURCEN</v>
      </c>
      <c r="B13" s="599"/>
      <c r="C13" s="599"/>
      <c r="D13" s="599"/>
      <c r="E13" s="207"/>
      <c r="F13" s="207"/>
      <c r="G13" s="207"/>
      <c r="H13" s="207"/>
      <c r="I13" s="207"/>
      <c r="J13" s="207"/>
      <c r="K13" s="207"/>
      <c r="L13" s="207"/>
      <c r="M13" s="207"/>
      <c r="N13" s="207">
        <v>9</v>
      </c>
      <c r="O13" s="207"/>
    </row>
    <row r="14" spans="1:15" s="225" customFormat="1" ht="33" customHeight="1" x14ac:dyDescent="0.3">
      <c r="A14" s="209" t="str">
        <f>'ERFOLGS-RECH'!A1</f>
        <v>PLAN-ERFOLGSRECHNUNG</v>
      </c>
      <c r="C14" s="209"/>
      <c r="D14" s="209"/>
      <c r="E14" s="209"/>
      <c r="F14" s="209"/>
      <c r="G14" s="209"/>
      <c r="H14" s="209"/>
      <c r="I14" s="207"/>
      <c r="J14" s="207"/>
      <c r="K14" s="207"/>
      <c r="L14" s="207"/>
      <c r="M14" s="207"/>
      <c r="N14" s="207">
        <v>11</v>
      </c>
      <c r="O14" s="207"/>
    </row>
    <row r="15" spans="1:15" s="225" customFormat="1" ht="16.5" customHeight="1" x14ac:dyDescent="0.3">
      <c r="A15" s="209" t="str">
        <f>'INV-PLAN'!A1</f>
        <v>INVESTITIONSPLAN</v>
      </c>
      <c r="C15" s="209"/>
      <c r="D15" s="209"/>
      <c r="E15" s="209"/>
      <c r="F15" s="209"/>
      <c r="G15" s="209"/>
      <c r="H15" s="209"/>
      <c r="I15" s="207"/>
      <c r="J15" s="207"/>
      <c r="K15" s="207"/>
      <c r="L15" s="207"/>
      <c r="M15" s="207"/>
      <c r="N15" s="207">
        <v>12</v>
      </c>
      <c r="O15" s="207"/>
    </row>
    <row r="16" spans="1:15" s="225" customFormat="1" ht="16.5" customHeight="1" x14ac:dyDescent="0.3">
      <c r="A16" s="209" t="str">
        <f>BILANZ!A1</f>
        <v>PLAN-BILANZ</v>
      </c>
      <c r="C16" s="209"/>
      <c r="D16" s="209"/>
      <c r="E16" s="207"/>
      <c r="F16" s="207"/>
      <c r="G16" s="207"/>
      <c r="H16" s="207"/>
      <c r="I16" s="207"/>
      <c r="J16" s="207"/>
      <c r="K16" s="207"/>
      <c r="L16" s="207"/>
      <c r="M16" s="207"/>
      <c r="N16" s="207">
        <v>13</v>
      </c>
      <c r="O16" s="207"/>
    </row>
    <row r="17" spans="1:15" s="225" customFormat="1" ht="16.5" customHeight="1" x14ac:dyDescent="0.3">
      <c r="A17" s="209" t="str">
        <f>GELDFLUSS!A1</f>
        <v>GELDFLUSSRECHNUNG (je nach Bedarf ausfüllen)</v>
      </c>
      <c r="C17" s="209"/>
      <c r="D17" s="209"/>
      <c r="E17" s="207"/>
      <c r="F17" s="207"/>
      <c r="G17" s="207"/>
      <c r="H17" s="207"/>
      <c r="I17" s="207"/>
      <c r="J17" s="207"/>
      <c r="K17" s="207"/>
      <c r="L17" s="207"/>
      <c r="M17" s="207"/>
      <c r="N17" s="207">
        <v>14</v>
      </c>
      <c r="O17" s="207"/>
    </row>
    <row r="18" spans="1:15" s="225" customFormat="1" ht="16.5" customHeight="1" x14ac:dyDescent="0.3">
      <c r="A18" s="209" t="str">
        <f>KENNZAHLEN!A1</f>
        <v>KENNZAHLEN</v>
      </c>
      <c r="C18" s="209"/>
      <c r="D18" s="209"/>
      <c r="E18" s="207"/>
      <c r="F18" s="207"/>
      <c r="G18" s="207"/>
      <c r="H18" s="207"/>
      <c r="I18" s="207"/>
      <c r="J18" s="207"/>
      <c r="K18" s="207"/>
      <c r="L18" s="207"/>
      <c r="M18" s="207"/>
      <c r="N18" s="207">
        <v>15</v>
      </c>
      <c r="O18" s="207"/>
    </row>
    <row r="19" spans="1:15" ht="18" customHeight="1" x14ac:dyDescent="0.25">
      <c r="A19" s="49"/>
      <c r="B19" s="204"/>
      <c r="C19" s="49"/>
      <c r="D19" s="49"/>
      <c r="E19" s="40"/>
      <c r="F19" s="40"/>
      <c r="G19" s="40"/>
      <c r="H19" s="40"/>
      <c r="I19" s="40"/>
      <c r="J19" s="40"/>
      <c r="K19" s="40"/>
      <c r="L19" s="40"/>
      <c r="M19" s="40"/>
      <c r="N19" s="205"/>
      <c r="O19" s="40"/>
    </row>
    <row r="20" spans="1:15" ht="16.5" customHeight="1" x14ac:dyDescent="0.25">
      <c r="A20" s="104" t="s">
        <v>86</v>
      </c>
      <c r="B20" s="204"/>
      <c r="C20" s="210" t="s">
        <v>87</v>
      </c>
      <c r="D20" s="210"/>
      <c r="E20" s="211"/>
      <c r="F20" s="40"/>
      <c r="G20" s="40"/>
      <c r="H20" s="40"/>
      <c r="I20" s="40"/>
      <c r="J20" s="40"/>
      <c r="K20" s="40"/>
      <c r="L20" s="40"/>
      <c r="M20" s="40"/>
      <c r="N20" s="205"/>
      <c r="O20" s="40"/>
    </row>
    <row r="21" spans="1:15" ht="15.75" customHeight="1" x14ac:dyDescent="0.25">
      <c r="A21" s="204"/>
      <c r="B21" s="204" t="s">
        <v>84</v>
      </c>
      <c r="C21" s="49"/>
      <c r="D21" s="49"/>
      <c r="E21" s="40"/>
      <c r="F21" s="40"/>
      <c r="G21" s="40"/>
      <c r="H21" s="40"/>
      <c r="I21" s="40"/>
      <c r="J21" s="40"/>
      <c r="K21" s="40"/>
      <c r="L21" s="40"/>
      <c r="M21" s="40"/>
      <c r="N21" s="205"/>
      <c r="O21" s="40"/>
    </row>
    <row r="22" spans="1:15" ht="15.75" customHeight="1" x14ac:dyDescent="0.25">
      <c r="A22" s="204"/>
      <c r="B22" s="204" t="s">
        <v>112</v>
      </c>
      <c r="C22" s="49"/>
      <c r="D22" s="49"/>
      <c r="E22" s="40"/>
      <c r="F22" s="40"/>
      <c r="G22" s="40"/>
      <c r="H22" s="40"/>
      <c r="I22" s="40"/>
      <c r="J22" s="40"/>
      <c r="K22" s="40"/>
      <c r="L22" s="40"/>
      <c r="M22" s="40"/>
      <c r="N22" s="205"/>
      <c r="O22" s="40"/>
    </row>
    <row r="23" spans="1:15" ht="15.75" customHeight="1" x14ac:dyDescent="0.25">
      <c r="A23" s="204"/>
      <c r="B23" s="204" t="s">
        <v>108</v>
      </c>
      <c r="C23" s="49"/>
      <c r="D23" s="49"/>
      <c r="E23" s="40"/>
      <c r="F23" s="40"/>
      <c r="G23" s="40"/>
      <c r="H23" s="40"/>
      <c r="I23" s="40"/>
      <c r="J23" s="40"/>
      <c r="K23" s="40"/>
      <c r="L23" s="40"/>
      <c r="M23" s="40"/>
      <c r="N23" s="205"/>
      <c r="O23" s="40"/>
    </row>
    <row r="24" spans="1:15" ht="15.75" customHeight="1" x14ac:dyDescent="0.25">
      <c r="A24" s="204"/>
      <c r="B24" s="684" t="s">
        <v>85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40"/>
    </row>
    <row r="25" spans="1:15" ht="25.5" customHeight="1" thickBot="1" x14ac:dyDescent="0.3">
      <c r="A25" s="600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219"/>
      <c r="O25" s="40"/>
    </row>
    <row r="26" spans="1:15" ht="30" customHeight="1" x14ac:dyDescent="0.25">
      <c r="A26" s="605" t="s">
        <v>109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203"/>
    </row>
    <row r="49" spans="1:10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</row>
  </sheetData>
  <mergeCells count="12">
    <mergeCell ref="A25:M25"/>
    <mergeCell ref="A3:N3"/>
    <mergeCell ref="A4:N4"/>
    <mergeCell ref="B24:N24"/>
    <mergeCell ref="A26:N26"/>
    <mergeCell ref="A10:D10"/>
    <mergeCell ref="A13:D13"/>
    <mergeCell ref="A2:N2"/>
    <mergeCell ref="A5:N5"/>
    <mergeCell ref="A11:D11"/>
    <mergeCell ref="A8:D8"/>
    <mergeCell ref="A9:D9"/>
  </mergeCells>
  <phoneticPr fontId="4" type="noConversion"/>
  <pageMargins left="0.78740157480314965" right="0.59055118110236227" top="0.78740157480314965" bottom="0.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zoomScaleSheetLayoutView="100" workbookViewId="0">
      <selection activeCell="F26" sqref="F26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43" width="11.453125" style="53"/>
    <col min="44" max="16384" width="11.453125" style="38"/>
  </cols>
  <sheetData>
    <row r="1" spans="1:43" ht="15.75" customHeight="1" x14ac:dyDescent="0.35">
      <c r="A1" s="192" t="s">
        <v>111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43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43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42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43" ht="45" customHeight="1" x14ac:dyDescent="0.2">
      <c r="A4" s="73"/>
      <c r="B4" s="118" t="s">
        <v>41</v>
      </c>
      <c r="C4" s="76"/>
      <c r="D4" s="85" t="s">
        <v>91</v>
      </c>
      <c r="E4" s="83"/>
      <c r="F4" s="698" t="e">
        <f>#REF!</f>
        <v>#REF!</v>
      </c>
      <c r="G4" s="698"/>
      <c r="H4" s="698"/>
      <c r="I4" s="698"/>
      <c r="J4" s="698"/>
      <c r="K4" s="698"/>
      <c r="L4" s="698"/>
      <c r="M4" s="84"/>
      <c r="N4" s="75"/>
    </row>
    <row r="5" spans="1:43" ht="45" customHeight="1" x14ac:dyDescent="0.2">
      <c r="A5" s="72"/>
      <c r="B5" s="119" t="s">
        <v>27</v>
      </c>
      <c r="C5" s="76"/>
      <c r="D5" s="83" t="s">
        <v>28</v>
      </c>
      <c r="E5" s="83"/>
      <c r="F5" s="699"/>
      <c r="G5" s="699"/>
      <c r="H5" s="699"/>
      <c r="I5" s="699"/>
      <c r="J5" s="699"/>
      <c r="K5" s="699"/>
      <c r="L5" s="699"/>
      <c r="M5" s="84"/>
      <c r="N5" s="84"/>
    </row>
    <row r="6" spans="1:43" ht="45" customHeight="1" x14ac:dyDescent="0.2">
      <c r="A6" s="71"/>
      <c r="B6" s="120" t="s">
        <v>13</v>
      </c>
      <c r="C6" s="76"/>
      <c r="D6" s="87" t="s">
        <v>14</v>
      </c>
      <c r="E6" s="83"/>
      <c r="F6" s="700"/>
      <c r="G6" s="700"/>
      <c r="H6" s="700"/>
      <c r="I6" s="700"/>
      <c r="J6" s="700"/>
      <c r="K6" s="700"/>
      <c r="L6" s="700"/>
      <c r="M6" s="84"/>
      <c r="N6" s="88"/>
    </row>
    <row r="7" spans="1:43" ht="81.75" customHeight="1" x14ac:dyDescent="0.2">
      <c r="A7" s="71"/>
      <c r="B7" s="121" t="s">
        <v>30</v>
      </c>
      <c r="C7" s="76"/>
      <c r="D7" s="87" t="s">
        <v>92</v>
      </c>
      <c r="E7" s="83"/>
      <c r="F7" s="700"/>
      <c r="G7" s="700"/>
      <c r="H7" s="700"/>
      <c r="I7" s="700"/>
      <c r="J7" s="700"/>
      <c r="K7" s="700"/>
      <c r="L7" s="700"/>
      <c r="M7" s="84"/>
      <c r="N7" s="88"/>
    </row>
    <row r="8" spans="1:43" ht="20.25" customHeight="1" x14ac:dyDescent="0.2">
      <c r="A8" s="691"/>
      <c r="B8" s="618" t="s">
        <v>31</v>
      </c>
      <c r="C8" s="76"/>
      <c r="D8" s="621" t="s">
        <v>76</v>
      </c>
      <c r="E8" s="83"/>
      <c r="F8" s="701"/>
      <c r="G8" s="702"/>
      <c r="H8" s="197" t="s">
        <v>71</v>
      </c>
      <c r="I8" s="197" t="s">
        <v>71</v>
      </c>
      <c r="J8" s="197" t="s">
        <v>71</v>
      </c>
      <c r="K8" s="197" t="s">
        <v>71</v>
      </c>
      <c r="L8" s="197" t="s">
        <v>83</v>
      </c>
      <c r="M8" s="84"/>
      <c r="N8" s="117"/>
    </row>
    <row r="9" spans="1:43" ht="14.25" customHeight="1" x14ac:dyDescent="0.2">
      <c r="A9" s="692"/>
      <c r="B9" s="619"/>
      <c r="C9" s="76"/>
      <c r="D9" s="622"/>
      <c r="E9" s="83"/>
      <c r="F9" s="613" t="s">
        <v>73</v>
      </c>
      <c r="G9" s="690"/>
      <c r="H9" s="199"/>
      <c r="I9" s="200"/>
      <c r="J9" s="200"/>
      <c r="K9" s="200"/>
      <c r="L9" s="200"/>
      <c r="M9" s="84"/>
      <c r="N9" s="116"/>
    </row>
    <row r="10" spans="1:43" ht="14.25" customHeight="1" x14ac:dyDescent="0.2">
      <c r="A10" s="692"/>
      <c r="B10" s="619"/>
      <c r="C10" s="76"/>
      <c r="D10" s="622"/>
      <c r="E10" s="83"/>
      <c r="F10" s="613" t="s">
        <v>72</v>
      </c>
      <c r="G10" s="690"/>
      <c r="H10" s="199"/>
      <c r="I10" s="200"/>
      <c r="J10" s="200"/>
      <c r="K10" s="200"/>
      <c r="L10" s="200"/>
      <c r="M10" s="84"/>
      <c r="N10" s="116"/>
    </row>
    <row r="11" spans="1:43" ht="14.25" customHeight="1" x14ac:dyDescent="0.2">
      <c r="A11" s="692"/>
      <c r="B11" s="619"/>
      <c r="C11" s="76"/>
      <c r="D11" s="622"/>
      <c r="E11" s="83"/>
      <c r="F11" s="613" t="s">
        <v>74</v>
      </c>
      <c r="G11" s="690"/>
      <c r="H11" s="199"/>
      <c r="I11" s="200"/>
      <c r="J11" s="200"/>
      <c r="K11" s="200"/>
      <c r="L11" s="200"/>
      <c r="M11" s="84"/>
      <c r="N11" s="116"/>
    </row>
    <row r="12" spans="1:43" ht="14.25" customHeight="1" x14ac:dyDescent="0.2">
      <c r="A12" s="692"/>
      <c r="B12" s="619"/>
      <c r="C12" s="76"/>
      <c r="D12" s="622"/>
      <c r="E12" s="83"/>
      <c r="F12" s="637" t="s">
        <v>75</v>
      </c>
      <c r="G12" s="656"/>
      <c r="H12" s="199"/>
      <c r="I12" s="200"/>
      <c r="J12" s="200"/>
      <c r="K12" s="200"/>
      <c r="L12" s="200"/>
      <c r="M12" s="84"/>
      <c r="N12" s="117"/>
    </row>
    <row r="13" spans="1:43" ht="14.25" customHeight="1" x14ac:dyDescent="0.2">
      <c r="A13" s="695"/>
      <c r="B13" s="689"/>
      <c r="C13" s="76"/>
      <c r="D13" s="624"/>
      <c r="E13" s="83"/>
      <c r="F13" s="637" t="s">
        <v>75</v>
      </c>
      <c r="G13" s="656"/>
      <c r="H13" s="201"/>
      <c r="I13" s="202"/>
      <c r="J13" s="202"/>
      <c r="K13" s="202"/>
      <c r="L13" s="202"/>
      <c r="M13" s="84"/>
      <c r="N13" s="115"/>
    </row>
    <row r="14" spans="1:43" ht="48.75" customHeight="1" x14ac:dyDescent="0.2">
      <c r="A14" s="73"/>
      <c r="B14" s="118" t="s">
        <v>29</v>
      </c>
      <c r="C14" s="76"/>
      <c r="D14" s="85" t="s">
        <v>93</v>
      </c>
      <c r="E14" s="83"/>
      <c r="F14" s="688"/>
      <c r="G14" s="688"/>
      <c r="H14" s="688"/>
      <c r="I14" s="688"/>
      <c r="J14" s="688"/>
      <c r="K14" s="688"/>
      <c r="L14" s="688"/>
      <c r="M14" s="84"/>
      <c r="N14" s="75"/>
    </row>
    <row r="15" spans="1:43" ht="27" customHeight="1" x14ac:dyDescent="0.2">
      <c r="A15" s="691"/>
      <c r="B15" s="625" t="s">
        <v>69</v>
      </c>
      <c r="C15" s="76"/>
      <c r="D15" s="621" t="s">
        <v>94</v>
      </c>
      <c r="E15" s="83"/>
      <c r="F15" s="613" t="s">
        <v>69</v>
      </c>
      <c r="G15" s="613"/>
      <c r="H15" s="690"/>
      <c r="I15" s="694" t="s">
        <v>70</v>
      </c>
      <c r="J15" s="690"/>
      <c r="K15" s="198" t="s">
        <v>77</v>
      </c>
      <c r="L15" s="198" t="s">
        <v>78</v>
      </c>
      <c r="M15" s="84"/>
      <c r="N15" s="88"/>
    </row>
    <row r="16" spans="1:43" ht="20.25" customHeight="1" x14ac:dyDescent="0.2">
      <c r="A16" s="692"/>
      <c r="B16" s="626"/>
      <c r="C16" s="76"/>
      <c r="D16" s="622"/>
      <c r="E16" s="83"/>
      <c r="F16" s="696"/>
      <c r="G16" s="697"/>
      <c r="H16" s="199"/>
      <c r="I16" s="200"/>
      <c r="J16" s="200"/>
      <c r="K16" s="200"/>
      <c r="L16" s="200"/>
      <c r="M16" s="84"/>
      <c r="N16" s="88"/>
    </row>
    <row r="17" spans="1:14" ht="20.25" customHeight="1" x14ac:dyDescent="0.2">
      <c r="A17" s="692"/>
      <c r="B17" s="626"/>
      <c r="C17" s="76"/>
      <c r="D17" s="622"/>
      <c r="E17" s="83"/>
      <c r="F17" s="696"/>
      <c r="G17" s="697"/>
      <c r="H17" s="199"/>
      <c r="I17" s="200"/>
      <c r="J17" s="200"/>
      <c r="K17" s="200"/>
      <c r="L17" s="200"/>
      <c r="M17" s="84"/>
      <c r="N17" s="88"/>
    </row>
    <row r="18" spans="1:14" ht="20.25" customHeight="1" thickBot="1" x14ac:dyDescent="0.25">
      <c r="A18" s="693"/>
      <c r="B18" s="633"/>
      <c r="C18" s="90"/>
      <c r="D18" s="623"/>
      <c r="E18" s="91"/>
      <c r="F18" s="685"/>
      <c r="G18" s="686"/>
      <c r="H18" s="214"/>
      <c r="I18" s="215"/>
      <c r="J18" s="215"/>
      <c r="K18" s="215"/>
      <c r="L18" s="215"/>
      <c r="M18" s="92"/>
      <c r="N18" s="82"/>
    </row>
    <row r="19" spans="1:14" ht="26.25" customHeight="1" x14ac:dyDescent="0.2">
      <c r="A19" s="54"/>
      <c r="B19" s="53"/>
      <c r="D19" s="53"/>
      <c r="F19" s="53"/>
      <c r="G19" s="53"/>
      <c r="H19" s="53"/>
      <c r="I19" s="53"/>
      <c r="J19" s="53"/>
      <c r="K19" s="53"/>
      <c r="L19" s="53"/>
      <c r="N19" s="53"/>
    </row>
    <row r="20" spans="1:14" ht="9.75" customHeight="1" x14ac:dyDescent="0.2">
      <c r="A20" s="617" t="s">
        <v>110</v>
      </c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</row>
    <row r="41" spans="1:14" x14ac:dyDescent="0.2">
      <c r="A41" s="55"/>
      <c r="B41" s="56"/>
      <c r="C41" s="55"/>
      <c r="D41" s="56"/>
      <c r="E41" s="55"/>
      <c r="F41" s="56"/>
      <c r="G41" s="56"/>
      <c r="H41" s="56"/>
      <c r="I41" s="56"/>
      <c r="J41" s="56"/>
      <c r="K41" s="56"/>
      <c r="L41" s="56"/>
      <c r="M41" s="55"/>
      <c r="N41" s="56"/>
    </row>
  </sheetData>
  <mergeCells count="23">
    <mergeCell ref="F15:H15"/>
    <mergeCell ref="F4:L4"/>
    <mergeCell ref="F5:L5"/>
    <mergeCell ref="F6:L6"/>
    <mergeCell ref="F10:G10"/>
    <mergeCell ref="F7:L7"/>
    <mergeCell ref="F8:G8"/>
    <mergeCell ref="F18:G18"/>
    <mergeCell ref="A20:N20"/>
    <mergeCell ref="F14:L14"/>
    <mergeCell ref="B8:B13"/>
    <mergeCell ref="D8:D13"/>
    <mergeCell ref="F11:G11"/>
    <mergeCell ref="F12:G12"/>
    <mergeCell ref="F13:G13"/>
    <mergeCell ref="A15:A18"/>
    <mergeCell ref="D15:D18"/>
    <mergeCell ref="I15:J15"/>
    <mergeCell ref="A8:A13"/>
    <mergeCell ref="F9:G9"/>
    <mergeCell ref="F16:G16"/>
    <mergeCell ref="F17:G17"/>
    <mergeCell ref="B15:B18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110" zoomScaleNormal="110" zoomScaleSheetLayoutView="100" zoomScalePageLayoutView="110" workbookViewId="0">
      <selection activeCell="D6" sqref="D6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15" ht="15.75" customHeight="1" x14ac:dyDescent="0.35">
      <c r="A1" s="192" t="s">
        <v>79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15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42</v>
      </c>
    </row>
    <row r="4" spans="1:15" ht="99.75" customHeight="1" x14ac:dyDescent="0.2">
      <c r="A4" s="73">
        <v>1.1000000000000001</v>
      </c>
      <c r="B4" s="101" t="s">
        <v>82</v>
      </c>
      <c r="C4" s="76"/>
      <c r="D4" s="85" t="s">
        <v>95</v>
      </c>
      <c r="E4" s="83"/>
      <c r="F4" s="688"/>
      <c r="G4" s="688"/>
      <c r="H4" s="688"/>
      <c r="I4" s="688"/>
      <c r="J4" s="688"/>
      <c r="K4" s="688"/>
      <c r="L4" s="688"/>
      <c r="M4" s="84"/>
      <c r="N4" s="75"/>
      <c r="O4" s="53"/>
    </row>
    <row r="5" spans="1:15" ht="99.75" customHeight="1" x14ac:dyDescent="0.2">
      <c r="A5" s="72">
        <f>A4+0.1</f>
        <v>1.2000000000000002</v>
      </c>
      <c r="B5" s="100" t="s">
        <v>130</v>
      </c>
      <c r="C5" s="76"/>
      <c r="D5" s="85" t="s">
        <v>131</v>
      </c>
      <c r="E5" s="83"/>
      <c r="F5" s="699"/>
      <c r="G5" s="699"/>
      <c r="H5" s="699"/>
      <c r="I5" s="699"/>
      <c r="J5" s="699"/>
      <c r="K5" s="699"/>
      <c r="L5" s="699"/>
      <c r="M5" s="84"/>
      <c r="N5" s="84"/>
      <c r="O5" s="53"/>
    </row>
    <row r="6" spans="1:15" ht="99.75" customHeight="1" x14ac:dyDescent="0.2">
      <c r="A6" s="71">
        <f>A5+0.1</f>
        <v>1.3000000000000003</v>
      </c>
      <c r="B6" s="101" t="s">
        <v>97</v>
      </c>
      <c r="C6" s="76"/>
      <c r="D6" s="85" t="s">
        <v>96</v>
      </c>
      <c r="E6" s="83"/>
      <c r="F6" s="699"/>
      <c r="G6" s="699"/>
      <c r="H6" s="699"/>
      <c r="I6" s="699"/>
      <c r="J6" s="699"/>
      <c r="K6" s="699"/>
      <c r="L6" s="699"/>
      <c r="M6" s="84"/>
      <c r="N6" s="88"/>
      <c r="O6" s="53"/>
    </row>
    <row r="7" spans="1:15" ht="99.75" customHeight="1" thickBot="1" x14ac:dyDescent="0.25">
      <c r="A7" s="80">
        <f>A6+0.1</f>
        <v>1.4000000000000004</v>
      </c>
      <c r="B7" s="81"/>
      <c r="C7" s="90"/>
      <c r="D7" s="91"/>
      <c r="E7" s="91"/>
      <c r="F7" s="703"/>
      <c r="G7" s="703"/>
      <c r="H7" s="703"/>
      <c r="I7" s="703"/>
      <c r="J7" s="703"/>
      <c r="K7" s="703"/>
      <c r="L7" s="703"/>
      <c r="M7" s="92"/>
      <c r="N7" s="82"/>
      <c r="O7" s="53"/>
    </row>
    <row r="8" spans="1:15" x14ac:dyDescent="0.2">
      <c r="A8" s="54"/>
      <c r="B8" s="53"/>
      <c r="D8" s="53"/>
      <c r="F8" s="53"/>
      <c r="G8" s="53"/>
      <c r="H8" s="53"/>
      <c r="I8" s="53"/>
      <c r="J8" s="53"/>
      <c r="K8" s="53"/>
      <c r="L8" s="53"/>
      <c r="N8" s="53"/>
      <c r="O8" s="53"/>
    </row>
    <row r="9" spans="1:15" ht="24.75" customHeight="1" x14ac:dyDescent="0.2">
      <c r="A9" s="617" t="s">
        <v>129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</row>
    <row r="37" spans="1:14" x14ac:dyDescent="0.2">
      <c r="A37" s="55"/>
      <c r="B37" s="56"/>
      <c r="C37" s="55"/>
      <c r="D37" s="56"/>
      <c r="E37" s="55"/>
      <c r="F37" s="56"/>
      <c r="G37" s="56"/>
      <c r="H37" s="56"/>
      <c r="I37" s="56"/>
      <c r="J37" s="56"/>
      <c r="K37" s="56"/>
      <c r="L37" s="56"/>
      <c r="M37" s="55"/>
      <c r="N37" s="56"/>
    </row>
  </sheetData>
  <mergeCells count="5">
    <mergeCell ref="A9:N9"/>
    <mergeCell ref="F4:L4"/>
    <mergeCell ref="F5:L5"/>
    <mergeCell ref="F6:L6"/>
    <mergeCell ref="F7:L7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37"/>
  <sheetViews>
    <sheetView zoomScaleSheetLayoutView="100" workbookViewId="0">
      <selection activeCell="A10" sqref="A10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15" ht="15.75" customHeight="1" x14ac:dyDescent="0.35">
      <c r="A1" s="192" t="s">
        <v>80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15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42</v>
      </c>
    </row>
    <row r="4" spans="1:15" ht="110.25" customHeight="1" x14ac:dyDescent="0.2">
      <c r="A4" s="73">
        <v>2.1</v>
      </c>
      <c r="B4" s="74" t="s">
        <v>15</v>
      </c>
      <c r="C4" s="76"/>
      <c r="D4" s="87" t="s">
        <v>98</v>
      </c>
      <c r="E4" s="83"/>
      <c r="F4" s="688"/>
      <c r="G4" s="688"/>
      <c r="H4" s="688"/>
      <c r="I4" s="688"/>
      <c r="J4" s="688"/>
      <c r="K4" s="688"/>
      <c r="L4" s="688"/>
      <c r="M4" s="84"/>
      <c r="N4" s="75"/>
      <c r="O4" s="53"/>
    </row>
    <row r="5" spans="1:15" ht="110.25" customHeight="1" x14ac:dyDescent="0.2">
      <c r="A5" s="72">
        <f>A4+0.1</f>
        <v>2.2000000000000002</v>
      </c>
      <c r="B5" s="100" t="s">
        <v>19</v>
      </c>
      <c r="C5" s="76"/>
      <c r="D5" s="87" t="s">
        <v>99</v>
      </c>
      <c r="E5" s="83"/>
      <c r="F5" s="699"/>
      <c r="G5" s="699"/>
      <c r="H5" s="699"/>
      <c r="I5" s="699"/>
      <c r="J5" s="699"/>
      <c r="K5" s="699"/>
      <c r="L5" s="699"/>
      <c r="M5" s="84"/>
      <c r="N5" s="84"/>
      <c r="O5" s="53"/>
    </row>
    <row r="6" spans="1:15" ht="110.25" customHeight="1" x14ac:dyDescent="0.2">
      <c r="A6" s="71">
        <f>A5+0.1</f>
        <v>2.3000000000000003</v>
      </c>
      <c r="B6" s="86"/>
      <c r="C6" s="76"/>
      <c r="D6" s="87"/>
      <c r="E6" s="83"/>
      <c r="F6" s="704"/>
      <c r="G6" s="704"/>
      <c r="H6" s="704"/>
      <c r="I6" s="704"/>
      <c r="J6" s="704"/>
      <c r="K6" s="704"/>
      <c r="L6" s="704"/>
      <c r="M6" s="84"/>
      <c r="N6" s="88"/>
      <c r="O6" s="53"/>
    </row>
    <row r="7" spans="1:15" ht="110.25" customHeight="1" thickBot="1" x14ac:dyDescent="0.25">
      <c r="A7" s="80">
        <f>A6+0.1</f>
        <v>2.4000000000000004</v>
      </c>
      <c r="B7" s="81"/>
      <c r="C7" s="90"/>
      <c r="D7" s="89"/>
      <c r="E7" s="91"/>
      <c r="F7" s="703"/>
      <c r="G7" s="703"/>
      <c r="H7" s="703"/>
      <c r="I7" s="703"/>
      <c r="J7" s="703"/>
      <c r="K7" s="703"/>
      <c r="L7" s="703"/>
      <c r="M7" s="92"/>
      <c r="N7" s="82"/>
      <c r="O7" s="53"/>
    </row>
    <row r="8" spans="1:15" x14ac:dyDescent="0.2">
      <c r="A8" s="54"/>
      <c r="B8" s="53"/>
      <c r="D8" s="53"/>
      <c r="F8" s="53"/>
      <c r="G8" s="53"/>
      <c r="H8" s="53"/>
      <c r="I8" s="53"/>
      <c r="J8" s="53"/>
      <c r="K8" s="53"/>
      <c r="L8" s="53"/>
      <c r="N8" s="53"/>
      <c r="O8" s="53"/>
    </row>
    <row r="9" spans="1:15" ht="24.75" customHeight="1" x14ac:dyDescent="0.2">
      <c r="A9" s="617" t="s">
        <v>118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</row>
    <row r="37" spans="1:14" x14ac:dyDescent="0.2">
      <c r="A37" s="55"/>
      <c r="B37" s="56"/>
      <c r="C37" s="55"/>
      <c r="D37" s="56"/>
      <c r="E37" s="55"/>
      <c r="F37" s="56"/>
      <c r="G37" s="56"/>
      <c r="H37" s="56"/>
      <c r="I37" s="56"/>
      <c r="J37" s="56"/>
      <c r="K37" s="56"/>
      <c r="L37" s="56"/>
      <c r="M37" s="55"/>
      <c r="N37" s="56"/>
    </row>
  </sheetData>
  <mergeCells count="5">
    <mergeCell ref="A9:N9"/>
    <mergeCell ref="F4:L4"/>
    <mergeCell ref="F5:L5"/>
    <mergeCell ref="F6:L6"/>
    <mergeCell ref="F7:L7"/>
  </mergeCells>
  <phoneticPr fontId="4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SheetLayoutView="100" workbookViewId="0">
      <selection activeCell="F7" sqref="F7:L7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15" ht="15.75" customHeight="1" x14ac:dyDescent="0.35">
      <c r="A1" s="192" t="s">
        <v>113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15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42</v>
      </c>
    </row>
    <row r="4" spans="1:15" ht="110.25" customHeight="1" x14ac:dyDescent="0.2">
      <c r="A4" s="73">
        <v>3.1</v>
      </c>
      <c r="B4" s="101" t="s">
        <v>81</v>
      </c>
      <c r="C4" s="100"/>
      <c r="D4" s="87" t="s">
        <v>119</v>
      </c>
      <c r="E4" s="83"/>
      <c r="F4" s="688"/>
      <c r="G4" s="688"/>
      <c r="H4" s="688"/>
      <c r="I4" s="688"/>
      <c r="J4" s="688"/>
      <c r="K4" s="688"/>
      <c r="L4" s="688"/>
      <c r="M4" s="84"/>
      <c r="N4" s="75"/>
      <c r="O4" s="53"/>
    </row>
    <row r="5" spans="1:15" ht="110.25" customHeight="1" x14ac:dyDescent="0.2">
      <c r="A5" s="72">
        <f>A4+0.1</f>
        <v>3.2</v>
      </c>
      <c r="B5" s="100" t="s">
        <v>122</v>
      </c>
      <c r="C5" s="100"/>
      <c r="D5" s="87" t="s">
        <v>121</v>
      </c>
      <c r="E5" s="83"/>
      <c r="F5" s="688"/>
      <c r="G5" s="688"/>
      <c r="H5" s="688"/>
      <c r="I5" s="688"/>
      <c r="J5" s="688"/>
      <c r="K5" s="688"/>
      <c r="L5" s="688"/>
      <c r="M5" s="84"/>
      <c r="N5" s="84"/>
      <c r="O5" s="53"/>
    </row>
    <row r="6" spans="1:15" ht="110.25" customHeight="1" x14ac:dyDescent="0.2">
      <c r="A6" s="71">
        <f>A5+0.1</f>
        <v>3.3000000000000003</v>
      </c>
      <c r="B6" s="99" t="s">
        <v>123</v>
      </c>
      <c r="C6" s="76"/>
      <c r="D6" s="87" t="s">
        <v>120</v>
      </c>
      <c r="E6" s="83"/>
      <c r="F6" s="699"/>
      <c r="G6" s="699"/>
      <c r="H6" s="699"/>
      <c r="I6" s="699"/>
      <c r="J6" s="699"/>
      <c r="K6" s="699"/>
      <c r="L6" s="699"/>
      <c r="M6" s="84"/>
      <c r="N6" s="88"/>
      <c r="O6" s="53"/>
    </row>
    <row r="7" spans="1:15" ht="110.25" customHeight="1" thickBot="1" x14ac:dyDescent="0.25">
      <c r="A7" s="80">
        <f>A6+0.1</f>
        <v>3.4000000000000004</v>
      </c>
      <c r="B7" s="81"/>
      <c r="C7" s="90"/>
      <c r="D7" s="89"/>
      <c r="E7" s="91"/>
      <c r="F7" s="703"/>
      <c r="G7" s="703"/>
      <c r="H7" s="703"/>
      <c r="I7" s="703"/>
      <c r="J7" s="703"/>
      <c r="K7" s="703"/>
      <c r="L7" s="703"/>
      <c r="M7" s="92"/>
      <c r="N7" s="82"/>
      <c r="O7" s="53"/>
    </row>
    <row r="8" spans="1:15" x14ac:dyDescent="0.2">
      <c r="A8" s="54"/>
      <c r="B8" s="53"/>
      <c r="D8" s="53"/>
      <c r="F8" s="53"/>
      <c r="G8" s="53"/>
      <c r="H8" s="53"/>
      <c r="I8" s="53"/>
      <c r="J8" s="53"/>
      <c r="K8" s="53"/>
      <c r="L8" s="53"/>
      <c r="N8" s="53"/>
      <c r="O8" s="53"/>
    </row>
    <row r="9" spans="1:15" ht="24.75" customHeight="1" x14ac:dyDescent="0.2">
      <c r="A9" s="617" t="s">
        <v>132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</row>
  </sheetData>
  <mergeCells count="5">
    <mergeCell ref="A9:N9"/>
    <mergeCell ref="F4:L4"/>
    <mergeCell ref="F5:L5"/>
    <mergeCell ref="F6:L6"/>
    <mergeCell ref="F7:L7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SheetLayoutView="100" workbookViewId="0">
      <selection activeCell="F4" sqref="F4:L4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15" ht="15.75" customHeight="1" x14ac:dyDescent="0.35">
      <c r="A1" s="192" t="s">
        <v>114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15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42</v>
      </c>
    </row>
    <row r="4" spans="1:15" ht="110.25" customHeight="1" x14ac:dyDescent="0.2">
      <c r="A4" s="73">
        <v>4.0999999999999996</v>
      </c>
      <c r="B4" s="101" t="s">
        <v>127</v>
      </c>
      <c r="C4" s="76"/>
      <c r="D4" s="87" t="s">
        <v>124</v>
      </c>
      <c r="E4" s="83"/>
      <c r="F4" s="688"/>
      <c r="G4" s="688"/>
      <c r="H4" s="688"/>
      <c r="I4" s="688"/>
      <c r="J4" s="688"/>
      <c r="K4" s="688"/>
      <c r="L4" s="688"/>
      <c r="M4" s="84"/>
      <c r="N4" s="75"/>
      <c r="O4" s="53"/>
    </row>
    <row r="5" spans="1:15" ht="110.25" customHeight="1" x14ac:dyDescent="0.2">
      <c r="A5" s="72">
        <f>A4+0.1</f>
        <v>4.1999999999999993</v>
      </c>
      <c r="B5" s="100" t="s">
        <v>126</v>
      </c>
      <c r="C5" s="76"/>
      <c r="D5" s="87" t="s">
        <v>125</v>
      </c>
      <c r="E5" s="83"/>
      <c r="F5" s="699"/>
      <c r="G5" s="699"/>
      <c r="H5" s="699"/>
      <c r="I5" s="699"/>
      <c r="J5" s="699"/>
      <c r="K5" s="699"/>
      <c r="L5" s="699"/>
      <c r="M5" s="84"/>
      <c r="N5" s="84"/>
      <c r="O5" s="53"/>
    </row>
    <row r="6" spans="1:15" ht="110.25" customHeight="1" x14ac:dyDescent="0.2">
      <c r="A6" s="71">
        <f>A5+0.1</f>
        <v>4.2999999999999989</v>
      </c>
      <c r="B6" s="99" t="s">
        <v>128</v>
      </c>
      <c r="C6" s="76"/>
      <c r="D6" s="87" t="s">
        <v>138</v>
      </c>
      <c r="E6" s="83"/>
      <c r="F6" s="699"/>
      <c r="G6" s="699"/>
      <c r="H6" s="699"/>
      <c r="I6" s="699"/>
      <c r="J6" s="699"/>
      <c r="K6" s="699"/>
      <c r="L6" s="699"/>
      <c r="M6" s="84"/>
      <c r="N6" s="88"/>
      <c r="O6" s="53"/>
    </row>
    <row r="7" spans="1:15" ht="110.25" customHeight="1" thickBot="1" x14ac:dyDescent="0.25">
      <c r="A7" s="80">
        <f>A6+0.1</f>
        <v>4.3999999999999986</v>
      </c>
      <c r="B7" s="81"/>
      <c r="C7" s="90"/>
      <c r="D7" s="89"/>
      <c r="E7" s="91"/>
      <c r="F7" s="703"/>
      <c r="G7" s="703"/>
      <c r="H7" s="703"/>
      <c r="I7" s="703"/>
      <c r="J7" s="703"/>
      <c r="K7" s="703"/>
      <c r="L7" s="703"/>
      <c r="M7" s="92"/>
      <c r="N7" s="82"/>
      <c r="O7" s="53"/>
    </row>
    <row r="8" spans="1:15" x14ac:dyDescent="0.2">
      <c r="A8" s="54"/>
      <c r="B8" s="53"/>
      <c r="D8" s="53"/>
      <c r="F8" s="53"/>
      <c r="G8" s="53"/>
      <c r="H8" s="53"/>
      <c r="I8" s="53"/>
      <c r="J8" s="53"/>
      <c r="K8" s="53"/>
      <c r="L8" s="53"/>
      <c r="N8" s="53"/>
      <c r="O8" s="53"/>
    </row>
    <row r="9" spans="1:15" ht="24.75" customHeight="1" x14ac:dyDescent="0.2">
      <c r="A9" s="617" t="s">
        <v>133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</row>
  </sheetData>
  <mergeCells count="5">
    <mergeCell ref="A9:N9"/>
    <mergeCell ref="F4:L4"/>
    <mergeCell ref="F5:L5"/>
    <mergeCell ref="F6:L6"/>
    <mergeCell ref="F7:L7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"/>
  <sheetViews>
    <sheetView zoomScaleSheetLayoutView="100" workbookViewId="0">
      <selection activeCell="D9" sqref="D9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6" width="13" style="38" customWidth="1"/>
    <col min="7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84" ht="15.75" customHeight="1" x14ac:dyDescent="0.35">
      <c r="A1" s="192" t="s">
        <v>116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84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84" s="79" customFormat="1" ht="19.5" customHeight="1" x14ac:dyDescent="0.2">
      <c r="A3" s="109"/>
      <c r="B3" s="109" t="s">
        <v>12</v>
      </c>
      <c r="C3" s="78"/>
      <c r="D3" s="109" t="s">
        <v>10</v>
      </c>
      <c r="E3" s="78"/>
      <c r="F3" s="109" t="s">
        <v>11</v>
      </c>
      <c r="G3" s="109"/>
      <c r="H3" s="109"/>
      <c r="I3" s="109"/>
      <c r="J3" s="109"/>
      <c r="K3" s="109"/>
      <c r="L3" s="109"/>
      <c r="M3" s="78"/>
      <c r="N3" s="110" t="s">
        <v>42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s="93" customFormat="1" ht="19.5" customHeight="1" x14ac:dyDescent="0.2">
      <c r="A4" s="678">
        <v>6.1</v>
      </c>
      <c r="B4" s="711" t="s">
        <v>16</v>
      </c>
      <c r="C4" s="78"/>
      <c r="D4" s="622" t="s">
        <v>101</v>
      </c>
      <c r="E4" s="78"/>
      <c r="F4" s="112" t="s">
        <v>44</v>
      </c>
      <c r="G4" s="713" t="s">
        <v>88</v>
      </c>
      <c r="H4" s="713"/>
      <c r="I4" s="713"/>
      <c r="J4" s="717" t="s">
        <v>89</v>
      </c>
      <c r="K4" s="718"/>
      <c r="L4" s="718"/>
      <c r="M4" s="78"/>
      <c r="N4" s="714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s="93" customFormat="1" ht="51.75" customHeight="1" x14ac:dyDescent="0.25">
      <c r="A5" s="679"/>
      <c r="B5" s="711"/>
      <c r="C5" s="78"/>
      <c r="D5" s="622"/>
      <c r="E5" s="78"/>
      <c r="F5" s="111" t="s">
        <v>45</v>
      </c>
      <c r="G5" s="705"/>
      <c r="H5" s="705"/>
      <c r="I5" s="705"/>
      <c r="J5" s="706"/>
      <c r="K5" s="707"/>
      <c r="L5" s="707"/>
      <c r="M5" s="78"/>
      <c r="N5" s="715"/>
    </row>
    <row r="6" spans="1:84" ht="51.75" customHeight="1" x14ac:dyDescent="0.2">
      <c r="A6" s="680"/>
      <c r="B6" s="712"/>
      <c r="C6" s="76"/>
      <c r="D6" s="624"/>
      <c r="E6" s="83"/>
      <c r="F6" s="113" t="s">
        <v>46</v>
      </c>
      <c r="G6" s="708"/>
      <c r="H6" s="708"/>
      <c r="I6" s="708"/>
      <c r="J6" s="709"/>
      <c r="K6" s="710"/>
      <c r="L6" s="710"/>
      <c r="M6" s="84"/>
      <c r="N6" s="716"/>
      <c r="O6" s="53"/>
    </row>
    <row r="7" spans="1:84" ht="110.25" customHeight="1" x14ac:dyDescent="0.2">
      <c r="A7" s="72">
        <f>A4+0.1</f>
        <v>6.1999999999999993</v>
      </c>
      <c r="B7" s="101" t="s">
        <v>53</v>
      </c>
      <c r="C7" s="76"/>
      <c r="D7" s="85" t="s">
        <v>102</v>
      </c>
      <c r="E7" s="83"/>
      <c r="F7" s="699"/>
      <c r="G7" s="699"/>
      <c r="H7" s="699"/>
      <c r="I7" s="699"/>
      <c r="J7" s="699"/>
      <c r="K7" s="699"/>
      <c r="L7" s="699"/>
      <c r="M7" s="84"/>
      <c r="N7" s="84"/>
      <c r="O7" s="53"/>
    </row>
    <row r="8" spans="1:84" ht="110.25" customHeight="1" x14ac:dyDescent="0.2">
      <c r="A8" s="71">
        <f>A7+0.1</f>
        <v>6.2999999999999989</v>
      </c>
      <c r="B8" s="76" t="s">
        <v>17</v>
      </c>
      <c r="C8" s="76"/>
      <c r="D8" s="85" t="s">
        <v>103</v>
      </c>
      <c r="E8" s="83"/>
      <c r="F8" s="700"/>
      <c r="G8" s="700"/>
      <c r="H8" s="700"/>
      <c r="I8" s="700"/>
      <c r="J8" s="700"/>
      <c r="K8" s="700"/>
      <c r="L8" s="700"/>
      <c r="M8" s="84"/>
      <c r="N8" s="88"/>
      <c r="O8" s="53"/>
    </row>
    <row r="9" spans="1:84" ht="110.25" customHeight="1" thickBot="1" x14ac:dyDescent="0.25">
      <c r="A9" s="80">
        <f>A8+0.1</f>
        <v>6.3999999999999986</v>
      </c>
      <c r="B9" s="81"/>
      <c r="C9" s="90"/>
      <c r="D9" s="89"/>
      <c r="E9" s="91"/>
      <c r="F9" s="703"/>
      <c r="G9" s="703"/>
      <c r="H9" s="703"/>
      <c r="I9" s="703"/>
      <c r="J9" s="703"/>
      <c r="K9" s="703"/>
      <c r="L9" s="703"/>
      <c r="M9" s="92"/>
      <c r="N9" s="82"/>
      <c r="O9" s="53"/>
    </row>
    <row r="10" spans="1:84" x14ac:dyDescent="0.2">
      <c r="A10" s="54"/>
      <c r="B10" s="53"/>
      <c r="D10" s="53"/>
      <c r="F10" s="53"/>
      <c r="G10" s="53"/>
      <c r="H10" s="53"/>
      <c r="I10" s="53"/>
      <c r="J10" s="53"/>
      <c r="K10" s="53"/>
      <c r="L10" s="53"/>
      <c r="N10" s="53"/>
      <c r="O10" s="53"/>
    </row>
    <row r="11" spans="1:84" ht="15.75" customHeight="1" x14ac:dyDescent="0.2">
      <c r="A11" s="617" t="s">
        <v>134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</row>
    <row r="39" spans="1:14" x14ac:dyDescent="0.2">
      <c r="A39" s="55"/>
      <c r="B39" s="56"/>
      <c r="C39" s="55"/>
      <c r="D39" s="56"/>
      <c r="E39" s="55"/>
      <c r="F39" s="56"/>
      <c r="G39" s="56"/>
      <c r="H39" s="56"/>
      <c r="I39" s="56"/>
      <c r="J39" s="56"/>
      <c r="K39" s="56"/>
      <c r="L39" s="56"/>
      <c r="M39" s="55"/>
      <c r="N39" s="56"/>
    </row>
  </sheetData>
  <mergeCells count="14">
    <mergeCell ref="G5:I5"/>
    <mergeCell ref="J5:L5"/>
    <mergeCell ref="G6:I6"/>
    <mergeCell ref="J6:L6"/>
    <mergeCell ref="A11:N11"/>
    <mergeCell ref="A4:A6"/>
    <mergeCell ref="B4:B6"/>
    <mergeCell ref="D4:D6"/>
    <mergeCell ref="G4:I4"/>
    <mergeCell ref="N4:N6"/>
    <mergeCell ref="F7:L7"/>
    <mergeCell ref="F8:L8"/>
    <mergeCell ref="F9:L9"/>
    <mergeCell ref="J4:L4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zoomScaleSheetLayoutView="100" workbookViewId="0">
      <selection activeCell="F8" sqref="F8:L8"/>
    </sheetView>
  </sheetViews>
  <sheetFormatPr baseColWidth="10" defaultColWidth="11.453125" defaultRowHeight="10" x14ac:dyDescent="0.2"/>
  <cols>
    <col min="1" max="1" width="4.453125" style="53" customWidth="1"/>
    <col min="2" max="2" width="12.453125" style="38" customWidth="1"/>
    <col min="3" max="3" width="1.453125" style="53" customWidth="1"/>
    <col min="4" max="4" width="15.81640625" style="38" customWidth="1"/>
    <col min="5" max="5" width="1.453125" style="53" customWidth="1"/>
    <col min="6" max="11" width="11.453125" style="38"/>
    <col min="12" max="12" width="11" style="38" customWidth="1"/>
    <col min="13" max="13" width="1.453125" style="53" customWidth="1"/>
    <col min="14" max="14" width="18.453125" style="38" customWidth="1"/>
    <col min="15" max="16384" width="11.453125" style="38"/>
  </cols>
  <sheetData>
    <row r="1" spans="1:15" ht="15.75" customHeight="1" x14ac:dyDescent="0.35">
      <c r="A1" s="192" t="s">
        <v>136</v>
      </c>
      <c r="B1" s="53"/>
      <c r="D1" s="53"/>
      <c r="F1" s="53"/>
      <c r="G1" s="53"/>
      <c r="H1" s="53"/>
      <c r="I1" s="53"/>
      <c r="J1" s="53"/>
      <c r="K1" s="53"/>
      <c r="L1" s="53"/>
      <c r="N1" s="221" t="e">
        <f>#REF!</f>
        <v>#REF!</v>
      </c>
    </row>
    <row r="2" spans="1:15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79" customFormat="1" ht="19.5" customHeight="1" x14ac:dyDescent="0.25">
      <c r="A3" s="78"/>
      <c r="B3" s="78" t="s">
        <v>12</v>
      </c>
      <c r="C3" s="78"/>
      <c r="D3" s="78" t="s">
        <v>10</v>
      </c>
      <c r="E3" s="78"/>
      <c r="F3" s="78" t="s">
        <v>11</v>
      </c>
      <c r="G3" s="78"/>
      <c r="H3" s="78"/>
      <c r="I3" s="78"/>
      <c r="J3" s="78"/>
      <c r="K3" s="78"/>
      <c r="L3" s="78"/>
      <c r="M3" s="78"/>
      <c r="N3" s="102" t="s">
        <v>43</v>
      </c>
    </row>
    <row r="4" spans="1:15" ht="16.5" customHeight="1" x14ac:dyDescent="0.2">
      <c r="A4" s="631">
        <v>6.5</v>
      </c>
      <c r="B4" s="625" t="s">
        <v>20</v>
      </c>
      <c r="C4" s="76"/>
      <c r="D4" s="621" t="s">
        <v>100</v>
      </c>
      <c r="E4" s="83"/>
      <c r="F4" s="721" t="s">
        <v>26</v>
      </c>
      <c r="G4" s="721"/>
      <c r="H4" s="723" t="s">
        <v>25</v>
      </c>
      <c r="I4" s="651" t="s">
        <v>23</v>
      </c>
      <c r="J4" s="660"/>
      <c r="K4" s="652" t="s">
        <v>24</v>
      </c>
      <c r="L4" s="652"/>
      <c r="M4" s="84"/>
      <c r="N4" s="84"/>
      <c r="O4" s="53"/>
    </row>
    <row r="5" spans="1:15" ht="78" customHeight="1" x14ac:dyDescent="0.2">
      <c r="A5" s="679"/>
      <c r="B5" s="626"/>
      <c r="C5" s="76"/>
      <c r="D5" s="622"/>
      <c r="E5" s="83"/>
      <c r="F5" s="722"/>
      <c r="G5" s="722"/>
      <c r="H5" s="724"/>
      <c r="I5" s="655"/>
      <c r="J5" s="656"/>
      <c r="K5" s="637"/>
      <c r="L5" s="637"/>
      <c r="M5" s="84"/>
      <c r="N5" s="88"/>
      <c r="O5" s="53"/>
    </row>
    <row r="6" spans="1:15" ht="78" customHeight="1" x14ac:dyDescent="0.2">
      <c r="A6" s="679"/>
      <c r="B6" s="626"/>
      <c r="C6" s="76"/>
      <c r="D6" s="622"/>
      <c r="E6" s="83"/>
      <c r="F6" s="103" t="s">
        <v>21</v>
      </c>
      <c r="G6" s="655"/>
      <c r="H6" s="656"/>
      <c r="I6" s="655"/>
      <c r="J6" s="656"/>
      <c r="K6" s="637"/>
      <c r="L6" s="637"/>
      <c r="M6" s="84"/>
      <c r="N6" s="88"/>
      <c r="O6" s="53"/>
    </row>
    <row r="7" spans="1:15" ht="78" customHeight="1" x14ac:dyDescent="0.2">
      <c r="A7" s="680"/>
      <c r="B7" s="627"/>
      <c r="C7" s="76"/>
      <c r="D7" s="624"/>
      <c r="E7" s="83"/>
      <c r="F7" s="103" t="s">
        <v>22</v>
      </c>
      <c r="G7" s="655"/>
      <c r="H7" s="656"/>
      <c r="I7" s="655"/>
      <c r="J7" s="656"/>
      <c r="K7" s="637"/>
      <c r="L7" s="637"/>
      <c r="M7" s="84"/>
      <c r="N7" s="75"/>
      <c r="O7" s="53"/>
    </row>
    <row r="8" spans="1:15" ht="90" customHeight="1" thickBot="1" x14ac:dyDescent="0.25">
      <c r="A8" s="80">
        <f>A4+0.1</f>
        <v>6.6</v>
      </c>
      <c r="B8" s="213"/>
      <c r="C8" s="90"/>
      <c r="D8" s="89"/>
      <c r="E8" s="91"/>
      <c r="F8" s="720"/>
      <c r="G8" s="720"/>
      <c r="H8" s="720"/>
      <c r="I8" s="720"/>
      <c r="J8" s="720"/>
      <c r="K8" s="720"/>
      <c r="L8" s="720"/>
      <c r="M8" s="92"/>
      <c r="N8" s="82"/>
      <c r="O8" s="53"/>
    </row>
    <row r="9" spans="1:15" ht="28.5" customHeight="1" x14ac:dyDescent="0.25">
      <c r="A9" s="719" t="s">
        <v>135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</row>
    <row r="37" spans="1:14" x14ac:dyDescent="0.2">
      <c r="A37" s="55"/>
      <c r="B37" s="56"/>
      <c r="C37" s="55"/>
      <c r="D37" s="56"/>
      <c r="E37" s="55"/>
      <c r="F37" s="56"/>
      <c r="G37" s="56"/>
      <c r="H37" s="56"/>
      <c r="I37" s="56"/>
      <c r="J37" s="56"/>
      <c r="K37" s="56"/>
      <c r="L37" s="56"/>
      <c r="M37" s="55"/>
      <c r="N37" s="56"/>
    </row>
  </sheetData>
  <mergeCells count="17">
    <mergeCell ref="I4:J4"/>
    <mergeCell ref="K4:L4"/>
    <mergeCell ref="A4:A7"/>
    <mergeCell ref="B4:B7"/>
    <mergeCell ref="D4:D7"/>
    <mergeCell ref="G6:H6"/>
    <mergeCell ref="F4:G5"/>
    <mergeCell ref="H4:H5"/>
    <mergeCell ref="K6:L6"/>
    <mergeCell ref="I7:J7"/>
    <mergeCell ref="A9:N9"/>
    <mergeCell ref="K5:L5"/>
    <mergeCell ref="I5:J5"/>
    <mergeCell ref="I6:J6"/>
    <mergeCell ref="F8:L8"/>
    <mergeCell ref="K7:L7"/>
    <mergeCell ref="G7:H7"/>
  </mergeCells>
  <phoneticPr fontId="26" type="noConversion"/>
  <pageMargins left="0.78740157480314965" right="0.59055118110236227" top="0.78740157480314965" bottom="0.35433070866141736" header="0.31496062992125984" footer="0.31496062992125984"/>
  <colBreaks count="1" manualBreakCount="1">
    <brk id="14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F40"/>
  <sheetViews>
    <sheetView showGridLines="0" zoomScaleNormal="100" zoomScaleSheetLayoutView="100" zoomScalePageLayoutView="125" workbookViewId="0">
      <selection activeCell="F5" sqref="F5:G5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13" style="68" customWidth="1"/>
    <col min="7" max="11" width="11.453125" style="68"/>
    <col min="12" max="12" width="11" style="68" customWidth="1"/>
    <col min="13" max="13" width="1.453125" style="211" customWidth="1"/>
    <col min="14" max="14" width="18.453125" style="68" customWidth="1"/>
    <col min="15" max="16384" width="11.453125" style="68"/>
  </cols>
  <sheetData>
    <row r="1" spans="1:84" ht="15.75" customHeight="1" x14ac:dyDescent="0.35">
      <c r="A1" s="211"/>
      <c r="C1" s="192" t="s">
        <v>252</v>
      </c>
      <c r="D1" s="211"/>
      <c r="F1" s="211"/>
      <c r="G1" s="211"/>
      <c r="H1" s="211"/>
      <c r="I1" s="211"/>
      <c r="J1" s="211"/>
      <c r="K1" s="211"/>
      <c r="L1" s="577" t="str">
        <f>START!C10</f>
        <v>Projektname</v>
      </c>
    </row>
    <row r="2" spans="1:84" ht="16.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N2" s="420"/>
    </row>
    <row r="3" spans="1:84" s="311" customFormat="1" ht="19.5" customHeight="1" x14ac:dyDescent="0.2">
      <c r="A3" s="344" t="s">
        <v>10</v>
      </c>
      <c r="B3" s="102"/>
      <c r="C3" s="344"/>
      <c r="D3" s="344" t="s">
        <v>12</v>
      </c>
      <c r="E3" s="102"/>
      <c r="F3" s="344" t="s">
        <v>11</v>
      </c>
      <c r="G3" s="344"/>
      <c r="H3" s="344"/>
      <c r="I3" s="344"/>
      <c r="J3" s="344"/>
      <c r="K3" s="344"/>
      <c r="L3" s="344"/>
      <c r="M3" s="102"/>
      <c r="N3" s="344" t="s">
        <v>42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</row>
    <row r="4" spans="1:84" ht="27" customHeight="1" x14ac:dyDescent="0.2">
      <c r="A4" s="621" t="s">
        <v>216</v>
      </c>
      <c r="B4" s="406"/>
      <c r="C4" s="614"/>
      <c r="D4" s="625" t="s">
        <v>252</v>
      </c>
      <c r="E4" s="407"/>
      <c r="F4" s="405" t="s">
        <v>210</v>
      </c>
      <c r="G4" s="409"/>
      <c r="H4" s="405" t="s">
        <v>211</v>
      </c>
      <c r="I4" s="409"/>
      <c r="J4" s="317" t="s">
        <v>77</v>
      </c>
      <c r="K4" s="198" t="s">
        <v>78</v>
      </c>
      <c r="L4" s="564" t="s">
        <v>209</v>
      </c>
      <c r="M4" s="308"/>
      <c r="N4" s="309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</row>
    <row r="5" spans="1:84" ht="55.5" customHeight="1" x14ac:dyDescent="0.2">
      <c r="A5" s="622"/>
      <c r="B5" s="406"/>
      <c r="C5" s="615"/>
      <c r="D5" s="626"/>
      <c r="E5" s="407"/>
      <c r="F5" s="648" t="s">
        <v>217</v>
      </c>
      <c r="G5" s="725"/>
      <c r="H5" s="649" t="s">
        <v>217</v>
      </c>
      <c r="I5" s="663"/>
      <c r="J5" s="320"/>
      <c r="K5" s="320"/>
      <c r="L5" s="554"/>
      <c r="M5" s="308"/>
      <c r="N5" s="309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</row>
    <row r="6" spans="1:84" ht="55.5" customHeight="1" x14ac:dyDescent="0.2">
      <c r="A6" s="622"/>
      <c r="B6" s="571"/>
      <c r="C6" s="615"/>
      <c r="D6" s="626"/>
      <c r="E6" s="572"/>
      <c r="F6" s="648"/>
      <c r="G6" s="725"/>
      <c r="H6" s="649"/>
      <c r="I6" s="663"/>
      <c r="J6" s="320"/>
      <c r="K6" s="320"/>
      <c r="L6" s="565"/>
      <c r="M6" s="308"/>
      <c r="N6" s="309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</row>
    <row r="7" spans="1:84" ht="55.5" customHeight="1" x14ac:dyDescent="0.2">
      <c r="A7" s="622"/>
      <c r="B7" s="571"/>
      <c r="C7" s="615"/>
      <c r="D7" s="626"/>
      <c r="E7" s="572"/>
      <c r="F7" s="648"/>
      <c r="G7" s="725"/>
      <c r="H7" s="649"/>
      <c r="I7" s="663"/>
      <c r="J7" s="320"/>
      <c r="K7" s="320"/>
      <c r="L7" s="565"/>
      <c r="M7" s="308"/>
      <c r="N7" s="309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</row>
    <row r="8" spans="1:84" ht="55.5" customHeight="1" x14ac:dyDescent="0.2">
      <c r="A8" s="622"/>
      <c r="B8" s="406"/>
      <c r="C8" s="615"/>
      <c r="D8" s="626"/>
      <c r="E8" s="407"/>
      <c r="F8" s="648"/>
      <c r="G8" s="725"/>
      <c r="H8" s="649"/>
      <c r="I8" s="663"/>
      <c r="J8" s="320"/>
      <c r="K8" s="320"/>
      <c r="L8" s="565"/>
      <c r="M8" s="308"/>
      <c r="N8" s="309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</row>
    <row r="9" spans="1:84" ht="55.5" customHeight="1" x14ac:dyDescent="0.2">
      <c r="A9" s="622"/>
      <c r="B9" s="406"/>
      <c r="C9" s="615"/>
      <c r="D9" s="626"/>
      <c r="E9" s="407"/>
      <c r="F9" s="648"/>
      <c r="G9" s="725"/>
      <c r="H9" s="649"/>
      <c r="I9" s="663"/>
      <c r="J9" s="320"/>
      <c r="K9" s="320"/>
      <c r="L9" s="554"/>
      <c r="M9" s="308"/>
      <c r="N9" s="117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</row>
    <row r="10" spans="1:84" ht="55.5" customHeight="1" x14ac:dyDescent="0.2">
      <c r="A10" s="622"/>
      <c r="B10" s="406"/>
      <c r="C10" s="615"/>
      <c r="D10" s="626"/>
      <c r="E10" s="407"/>
      <c r="F10" s="648"/>
      <c r="G10" s="725"/>
      <c r="H10" s="649"/>
      <c r="I10" s="663"/>
      <c r="J10" s="320"/>
      <c r="K10" s="320"/>
      <c r="L10" s="554"/>
      <c r="M10" s="308"/>
      <c r="N10" s="309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</row>
    <row r="11" spans="1:84" ht="55.5" customHeight="1" x14ac:dyDescent="0.2">
      <c r="A11" s="622"/>
      <c r="B11" s="406"/>
      <c r="C11" s="615"/>
      <c r="D11" s="626"/>
      <c r="E11" s="407"/>
      <c r="F11" s="648"/>
      <c r="G11" s="725"/>
      <c r="H11" s="649"/>
      <c r="I11" s="663"/>
      <c r="J11" s="320"/>
      <c r="K11" s="320"/>
      <c r="L11" s="565"/>
      <c r="M11" s="308"/>
      <c r="N11" s="309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</row>
    <row r="12" spans="1:84" ht="55.5" customHeight="1" thickBot="1" x14ac:dyDescent="0.25">
      <c r="A12" s="623"/>
      <c r="B12" s="410"/>
      <c r="C12" s="628"/>
      <c r="D12" s="633"/>
      <c r="E12" s="411"/>
      <c r="F12" s="640"/>
      <c r="G12" s="726"/>
      <c r="H12" s="727"/>
      <c r="I12" s="662"/>
      <c r="J12" s="438"/>
      <c r="K12" s="438"/>
      <c r="L12" s="559"/>
      <c r="M12" s="308"/>
      <c r="N12" s="42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</row>
    <row r="40" spans="1:14" x14ac:dyDescent="0.2">
      <c r="A40" s="306"/>
      <c r="B40" s="307"/>
      <c r="C40" s="307"/>
      <c r="D40" s="306"/>
      <c r="E40" s="307"/>
      <c r="F40" s="306"/>
      <c r="G40" s="306"/>
      <c r="H40" s="306"/>
      <c r="I40" s="306"/>
      <c r="J40" s="306"/>
      <c r="K40" s="306"/>
      <c r="L40" s="306"/>
      <c r="M40" s="307"/>
      <c r="N40" s="306"/>
    </row>
  </sheetData>
  <mergeCells count="19">
    <mergeCell ref="F6:G6"/>
    <mergeCell ref="H6:I6"/>
    <mergeCell ref="F7:G7"/>
    <mergeCell ref="H7:I7"/>
    <mergeCell ref="C4:C12"/>
    <mergeCell ref="D4:D12"/>
    <mergeCell ref="A4:A12"/>
    <mergeCell ref="F5:G5"/>
    <mergeCell ref="H5:I5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</mergeCells>
  <pageMargins left="0.78740157480314965" right="0.59055118110236227" top="0.78740157480314965" bottom="0.58391666666666664" header="0.31496062992125984" footer="0.31496062992125984"/>
  <pageSetup paperSize="9" scale="90" fitToHeight="0" orientation="portrait" r:id="rId1"/>
  <headerFooter>
    <oddFooter>&amp;CSeite &amp;P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4"/>
  <sheetViews>
    <sheetView showGridLines="0" zoomScale="104" zoomScaleNormal="104" zoomScaleSheetLayoutView="100" zoomScalePageLayoutView="125" workbookViewId="0">
      <selection activeCell="D48" sqref="D48"/>
    </sheetView>
  </sheetViews>
  <sheetFormatPr baseColWidth="10" defaultColWidth="11.453125" defaultRowHeight="12.5" x14ac:dyDescent="0.25"/>
  <cols>
    <col min="1" max="1" width="4.453125" style="36" customWidth="1"/>
    <col min="2" max="2" width="12.453125" style="36" customWidth="1"/>
    <col min="3" max="5" width="8.453125" style="36" customWidth="1"/>
    <col min="6" max="8" width="12.08984375" style="36" customWidth="1"/>
    <col min="9" max="9" width="10.453125" style="36" customWidth="1"/>
    <col min="10" max="16384" width="11.453125" style="36"/>
  </cols>
  <sheetData>
    <row r="1" spans="1:9" ht="24" customHeight="1" thickBot="1" x14ac:dyDescent="0.4">
      <c r="A1" s="216" t="str">
        <f>START!A2</f>
        <v>BUSINESSPLAN</v>
      </c>
      <c r="B1" s="217"/>
      <c r="C1" s="418"/>
      <c r="D1" s="418"/>
      <c r="E1" s="418"/>
      <c r="F1" s="418"/>
      <c r="G1" s="217"/>
      <c r="H1" s="217"/>
      <c r="I1" s="220" t="str">
        <f>START!C10</f>
        <v>Projektname</v>
      </c>
    </row>
    <row r="2" spans="1:9" ht="20.25" customHeight="1" x14ac:dyDescent="0.25">
      <c r="A2" s="598"/>
      <c r="B2" s="598"/>
      <c r="C2" s="598"/>
      <c r="D2" s="598"/>
      <c r="E2" s="598"/>
      <c r="F2" s="598"/>
      <c r="G2" s="598"/>
      <c r="H2" s="598"/>
      <c r="I2" s="598"/>
    </row>
    <row r="3" spans="1:9" ht="14.5" customHeight="1" x14ac:dyDescent="0.25">
      <c r="A3" s="41"/>
      <c r="B3" s="41"/>
      <c r="C3" s="41"/>
      <c r="D3" s="41"/>
      <c r="E3" s="41"/>
      <c r="F3" s="41"/>
      <c r="G3" s="41"/>
      <c r="H3" s="41"/>
      <c r="I3" s="212" t="s">
        <v>0</v>
      </c>
    </row>
    <row r="4" spans="1:9" s="208" customFormat="1" ht="17.5" customHeight="1" x14ac:dyDescent="0.3">
      <c r="A4" s="206" t="str">
        <f>ZUSAMMENFASSUNG!C2</f>
        <v>ZUSAMMENFASSUNG</v>
      </c>
      <c r="B4" s="206"/>
      <c r="C4" s="206"/>
      <c r="D4" s="206"/>
      <c r="E4" s="207"/>
      <c r="F4" s="207"/>
      <c r="G4" s="207"/>
      <c r="H4" s="207"/>
      <c r="I4" s="207">
        <v>3</v>
      </c>
    </row>
    <row r="5" spans="1:9" s="208" customFormat="1" ht="17.5" customHeight="1" x14ac:dyDescent="0.3">
      <c r="A5" s="599" t="str">
        <f>MENSCHEN1!C1</f>
        <v>1. MENSCHEN</v>
      </c>
      <c r="B5" s="599"/>
      <c r="C5" s="599"/>
      <c r="D5" s="599"/>
      <c r="E5" s="207"/>
      <c r="F5" s="207"/>
      <c r="G5" s="207"/>
      <c r="H5" s="207"/>
      <c r="I5" s="207">
        <v>4</v>
      </c>
    </row>
    <row r="6" spans="1:9" s="208" customFormat="1" ht="17.5" customHeight="1" x14ac:dyDescent="0.3">
      <c r="A6" s="599" t="str">
        <f>PRODUKT2!C1</f>
        <v>2. PRODUKT</v>
      </c>
      <c r="B6" s="599"/>
      <c r="C6" s="599"/>
      <c r="D6" s="599"/>
      <c r="E6" s="207"/>
      <c r="F6" s="207"/>
      <c r="G6" s="207"/>
      <c r="H6" s="207"/>
      <c r="I6" s="207">
        <v>5</v>
      </c>
    </row>
    <row r="7" spans="1:9" s="208" customFormat="1" ht="17.5" customHeight="1" x14ac:dyDescent="0.3">
      <c r="A7" s="599" t="str">
        <f>STRATEGIE3!C1</f>
        <v>3. STRATEGIE</v>
      </c>
      <c r="B7" s="599"/>
      <c r="C7" s="599"/>
      <c r="D7" s="599"/>
      <c r="E7" s="207"/>
      <c r="F7" s="207"/>
      <c r="G7" s="207"/>
      <c r="H7" s="207"/>
      <c r="I7" s="207">
        <v>7</v>
      </c>
    </row>
    <row r="8" spans="1:9" s="208" customFormat="1" ht="17.5" customHeight="1" x14ac:dyDescent="0.3">
      <c r="A8" s="599" t="s">
        <v>114</v>
      </c>
      <c r="B8" s="599"/>
      <c r="C8" s="599"/>
      <c r="D8" s="599"/>
      <c r="E8" s="207"/>
      <c r="F8" s="207"/>
      <c r="G8" s="207"/>
      <c r="H8" s="207"/>
      <c r="I8" s="207">
        <v>8</v>
      </c>
    </row>
    <row r="9" spans="1:9" s="208" customFormat="1" ht="17.5" customHeight="1" x14ac:dyDescent="0.3">
      <c r="A9" s="206" t="str">
        <f>'FIN5'!C1</f>
        <v>5. FINANZEN</v>
      </c>
      <c r="B9" s="206"/>
      <c r="C9" s="206"/>
      <c r="D9" s="206"/>
      <c r="E9" s="207"/>
      <c r="F9" s="207"/>
      <c r="G9" s="207"/>
      <c r="H9" s="207"/>
      <c r="I9" s="207">
        <v>9</v>
      </c>
    </row>
    <row r="10" spans="1:9" s="208" customFormat="1" ht="17.5" customHeight="1" x14ac:dyDescent="0.3">
      <c r="A10" s="599" t="str">
        <f>KOMM6!A1</f>
        <v>6. KOMMUNIKATION</v>
      </c>
      <c r="B10" s="599"/>
      <c r="C10" s="599"/>
      <c r="D10" s="599"/>
      <c r="E10" s="207"/>
      <c r="F10" s="207"/>
      <c r="G10" s="207"/>
      <c r="H10" s="207"/>
      <c r="I10" s="207">
        <v>10</v>
      </c>
    </row>
    <row r="11" spans="1:9" s="208" customFormat="1" ht="17.5" customHeight="1" x14ac:dyDescent="0.3">
      <c r="A11" s="361" t="s">
        <v>279</v>
      </c>
      <c r="B11" s="361"/>
      <c r="C11" s="361"/>
      <c r="D11" s="361"/>
      <c r="E11" s="207"/>
      <c r="F11" s="207"/>
      <c r="G11" s="207"/>
      <c r="H11" s="207"/>
      <c r="I11" s="207">
        <v>11</v>
      </c>
    </row>
    <row r="12" spans="1:9" s="225" customFormat="1" ht="17.5" customHeight="1" x14ac:dyDescent="0.3">
      <c r="A12" s="209" t="str">
        <f>'ERFOLGS-RECH'!A1</f>
        <v>PLAN-ERFOLGSRECHNUNG</v>
      </c>
      <c r="C12" s="209"/>
      <c r="D12" s="209"/>
      <c r="E12" s="209"/>
      <c r="F12" s="209"/>
      <c r="G12" s="207"/>
      <c r="H12" s="207"/>
      <c r="I12" s="207">
        <v>12</v>
      </c>
    </row>
    <row r="13" spans="1:9" s="225" customFormat="1" ht="17.5" customHeight="1" x14ac:dyDescent="0.3">
      <c r="A13" s="547" t="s">
        <v>353</v>
      </c>
      <c r="C13" s="547"/>
      <c r="D13" s="547"/>
      <c r="E13" s="547"/>
      <c r="F13" s="547"/>
      <c r="G13" s="207"/>
      <c r="H13" s="207"/>
      <c r="I13" s="207">
        <v>13</v>
      </c>
    </row>
    <row r="14" spans="1:9" s="225" customFormat="1" ht="17.5" customHeight="1" x14ac:dyDescent="0.3">
      <c r="A14" s="547" t="s">
        <v>354</v>
      </c>
      <c r="C14" s="547"/>
      <c r="D14" s="547"/>
      <c r="E14" s="547"/>
      <c r="F14" s="547"/>
      <c r="G14" s="207"/>
      <c r="H14" s="207"/>
      <c r="I14" s="207">
        <v>14</v>
      </c>
    </row>
    <row r="15" spans="1:9" s="225" customFormat="1" ht="17.5" customHeight="1" x14ac:dyDescent="0.3">
      <c r="A15" s="209" t="str">
        <f>'INV-PLAN'!A1</f>
        <v>INVESTITIONSPLAN</v>
      </c>
      <c r="C15" s="209"/>
      <c r="D15" s="209"/>
      <c r="E15" s="209"/>
      <c r="F15" s="209"/>
      <c r="G15" s="207"/>
      <c r="H15" s="207"/>
      <c r="I15" s="207">
        <v>15</v>
      </c>
    </row>
    <row r="16" spans="1:9" s="225" customFormat="1" ht="17.5" customHeight="1" x14ac:dyDescent="0.3">
      <c r="A16" s="404" t="str">
        <f>KENNZAHLEN!A1</f>
        <v>KENNZAHLEN</v>
      </c>
      <c r="C16" s="404"/>
      <c r="D16" s="404"/>
      <c r="E16" s="404"/>
      <c r="F16" s="404"/>
      <c r="G16" s="207"/>
      <c r="H16" s="207"/>
      <c r="I16" s="207">
        <v>16</v>
      </c>
    </row>
    <row r="17" spans="1:9" s="225" customFormat="1" ht="17.5" customHeight="1" x14ac:dyDescent="0.3">
      <c r="A17" s="547" t="s">
        <v>356</v>
      </c>
      <c r="C17" s="547"/>
      <c r="D17" s="547"/>
      <c r="E17" s="547"/>
      <c r="F17" s="547"/>
      <c r="G17" s="207"/>
      <c r="H17" s="207"/>
      <c r="I17" s="207">
        <v>17</v>
      </c>
    </row>
    <row r="18" spans="1:9" s="225" customFormat="1" ht="17.5" customHeight="1" x14ac:dyDescent="0.3">
      <c r="A18" s="547" t="s">
        <v>355</v>
      </c>
      <c r="C18" s="547"/>
      <c r="D18" s="547"/>
      <c r="E18" s="547"/>
      <c r="F18" s="547"/>
      <c r="G18" s="207"/>
      <c r="H18" s="207"/>
      <c r="I18" s="207">
        <v>18</v>
      </c>
    </row>
    <row r="19" spans="1:9" s="225" customFormat="1" ht="9" customHeight="1" x14ac:dyDescent="0.3">
      <c r="A19" s="473"/>
      <c r="C19" s="473"/>
      <c r="D19" s="473"/>
      <c r="E19" s="473"/>
      <c r="F19" s="473"/>
      <c r="G19" s="207"/>
      <c r="H19" s="207"/>
      <c r="I19" s="207"/>
    </row>
    <row r="20" spans="1:9" ht="12" customHeight="1" thickBot="1" x14ac:dyDescent="0.3">
      <c r="A20" s="600"/>
      <c r="B20" s="600"/>
      <c r="C20" s="600"/>
      <c r="D20" s="600"/>
      <c r="E20" s="600"/>
      <c r="F20" s="600"/>
      <c r="G20" s="600"/>
      <c r="H20" s="600"/>
      <c r="I20" s="419"/>
    </row>
    <row r="21" spans="1:9" ht="22.5" customHeight="1" x14ac:dyDescent="0.25">
      <c r="A21" s="605"/>
      <c r="B21" s="605"/>
      <c r="C21" s="605"/>
      <c r="D21" s="605"/>
      <c r="E21" s="605"/>
      <c r="F21" s="605"/>
      <c r="G21" s="605"/>
      <c r="H21" s="605"/>
      <c r="I21" s="605"/>
    </row>
    <row r="22" spans="1:9" ht="14" x14ac:dyDescent="0.25">
      <c r="A22" s="254" t="s">
        <v>378</v>
      </c>
    </row>
    <row r="23" spans="1:9" ht="15.5" customHeight="1" x14ac:dyDescent="0.25">
      <c r="A23" s="601" t="s">
        <v>379</v>
      </c>
      <c r="B23" s="602"/>
      <c r="C23" s="602"/>
      <c r="D23" s="602"/>
      <c r="E23" s="602"/>
      <c r="F23" s="602"/>
      <c r="G23" s="602"/>
      <c r="H23" s="602"/>
      <c r="I23" s="602"/>
    </row>
    <row r="24" spans="1:9" ht="15.5" customHeight="1" x14ac:dyDescent="0.25">
      <c r="A24" s="602"/>
      <c r="B24" s="602"/>
      <c r="C24" s="602"/>
      <c r="D24" s="602"/>
      <c r="E24" s="602"/>
      <c r="F24" s="602"/>
      <c r="G24" s="602"/>
      <c r="H24" s="602"/>
      <c r="I24" s="602"/>
    </row>
    <row r="25" spans="1:9" ht="24" customHeight="1" x14ac:dyDescent="0.25">
      <c r="A25" s="602"/>
      <c r="B25" s="602"/>
      <c r="C25" s="602"/>
      <c r="D25" s="602"/>
      <c r="E25" s="602"/>
      <c r="F25" s="602"/>
      <c r="G25" s="602"/>
      <c r="H25" s="602"/>
      <c r="I25" s="602"/>
    </row>
    <row r="36" spans="1:9" ht="14" x14ac:dyDescent="0.25">
      <c r="A36" s="254" t="s">
        <v>380</v>
      </c>
    </row>
    <row r="37" spans="1:9" x14ac:dyDescent="0.25">
      <c r="A37" s="603" t="s">
        <v>381</v>
      </c>
      <c r="B37" s="604"/>
      <c r="C37" s="604"/>
      <c r="D37" s="604"/>
      <c r="E37" s="604"/>
      <c r="F37" s="604"/>
      <c r="G37" s="604"/>
      <c r="H37" s="604"/>
      <c r="I37" s="604"/>
    </row>
    <row r="38" spans="1:9" ht="14.5" customHeight="1" x14ac:dyDescent="0.25">
      <c r="A38" s="604"/>
      <c r="B38" s="604"/>
      <c r="C38" s="604"/>
      <c r="D38" s="604"/>
      <c r="E38" s="604"/>
      <c r="F38" s="604"/>
      <c r="G38" s="604"/>
      <c r="H38" s="604"/>
      <c r="I38" s="604"/>
    </row>
    <row r="40" spans="1:9" ht="14" x14ac:dyDescent="0.25">
      <c r="A40" s="254" t="s">
        <v>382</v>
      </c>
    </row>
    <row r="41" spans="1:9" ht="20.5" customHeight="1" x14ac:dyDescent="0.25">
      <c r="A41" s="603" t="s">
        <v>383</v>
      </c>
      <c r="B41" s="604"/>
      <c r="C41" s="604"/>
      <c r="D41" s="604"/>
      <c r="E41" s="604"/>
      <c r="F41" s="604"/>
      <c r="G41" s="604"/>
      <c r="H41" s="604"/>
      <c r="I41" s="604"/>
    </row>
    <row r="42" spans="1:9" ht="20.5" customHeight="1" x14ac:dyDescent="0.25">
      <c r="A42" s="604"/>
      <c r="B42" s="604"/>
      <c r="C42" s="604"/>
      <c r="D42" s="604"/>
      <c r="E42" s="604"/>
      <c r="F42" s="604"/>
      <c r="G42" s="604"/>
      <c r="H42" s="604"/>
      <c r="I42" s="604"/>
    </row>
    <row r="43" spans="1:9" ht="9.5" customHeight="1" x14ac:dyDescent="0.25"/>
    <row r="44" spans="1:9" x14ac:dyDescent="0.25">
      <c r="A44" s="50"/>
      <c r="B44" s="50"/>
      <c r="C44" s="50"/>
      <c r="D44" s="50"/>
      <c r="E44" s="50"/>
      <c r="F44" s="50"/>
    </row>
  </sheetData>
  <mergeCells count="11">
    <mergeCell ref="A23:I25"/>
    <mergeCell ref="A37:I38"/>
    <mergeCell ref="A41:I42"/>
    <mergeCell ref="A21:I21"/>
    <mergeCell ref="A7:D7"/>
    <mergeCell ref="A10:D10"/>
    <mergeCell ref="A2:I2"/>
    <mergeCell ref="A8:D8"/>
    <mergeCell ref="A5:D5"/>
    <mergeCell ref="A6:D6"/>
    <mergeCell ref="A20:H20"/>
  </mergeCells>
  <phoneticPr fontId="4" type="noConversion"/>
  <pageMargins left="0.78740157480314965" right="0.59055118110236227" top="0.78740157480314965" bottom="0.65833333333333333" header="0.31496062992125984" footer="0.31496062992125984"/>
  <pageSetup paperSize="9" fitToHeight="0" orientation="portrait" r:id="rId1"/>
  <headerFooter>
    <oddFooter>&amp;CSeite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R104"/>
  <sheetViews>
    <sheetView showGridLines="0" zoomScaleNormal="100" zoomScaleSheetLayoutView="50" workbookViewId="0">
      <selection activeCell="B5" sqref="B5"/>
    </sheetView>
  </sheetViews>
  <sheetFormatPr baseColWidth="10" defaultColWidth="11.453125" defaultRowHeight="14" x14ac:dyDescent="0.3"/>
  <cols>
    <col min="1" max="1" width="2.453125" style="137" customWidth="1"/>
    <col min="2" max="2" width="47.453125" style="137" customWidth="1"/>
    <col min="3" max="3" width="2.453125" style="137" customWidth="1"/>
    <col min="4" max="4" width="7.453125" style="137" customWidth="1"/>
    <col min="5" max="6" width="8" style="137" bestFit="1" customWidth="1"/>
    <col min="7" max="7" width="8" style="137" customWidth="1"/>
    <col min="8" max="8" width="8" style="137" bestFit="1" customWidth="1"/>
    <col min="9" max="9" width="12.453125" style="137" customWidth="1"/>
    <col min="10" max="10" width="7.26953125" style="186" bestFit="1" customWidth="1"/>
    <col min="11" max="11" width="12.453125" style="137" customWidth="1"/>
    <col min="12" max="12" width="7.1796875" style="186" customWidth="1"/>
    <col min="13" max="13" width="12.453125" style="137" customWidth="1"/>
    <col min="14" max="14" width="7.1796875" style="186" customWidth="1"/>
    <col min="15" max="15" width="12.453125" style="137" customWidth="1"/>
    <col min="16" max="16" width="7.1796875" style="186" customWidth="1"/>
    <col min="17" max="17" width="1.453125" style="137" customWidth="1"/>
    <col min="18" max="18" width="59.453125" style="137" customWidth="1"/>
    <col min="19" max="16384" width="11.453125" style="137"/>
  </cols>
  <sheetData>
    <row r="1" spans="1:18" s="196" customFormat="1" ht="22" customHeight="1" thickBot="1" x14ac:dyDescent="0.55000000000000004">
      <c r="A1" s="581" t="s">
        <v>104</v>
      </c>
      <c r="B1" s="439"/>
      <c r="C1" s="439"/>
      <c r="D1" s="439"/>
      <c r="E1" s="439"/>
      <c r="F1" s="439"/>
      <c r="G1" s="439"/>
      <c r="H1" s="439"/>
      <c r="I1" s="439"/>
      <c r="J1" s="440"/>
      <c r="K1" s="439"/>
      <c r="L1" s="441"/>
      <c r="M1" s="439"/>
      <c r="N1" s="441"/>
      <c r="O1" s="439"/>
      <c r="P1" s="580" t="str">
        <f>START!C10</f>
        <v>Projektname</v>
      </c>
      <c r="Q1" s="442"/>
    </row>
    <row r="2" spans="1:18" ht="28" x14ac:dyDescent="0.3">
      <c r="A2" s="488"/>
      <c r="B2" s="489"/>
      <c r="C2" s="489"/>
      <c r="D2" s="489"/>
      <c r="E2" s="489"/>
      <c r="F2" s="489"/>
      <c r="G2" s="489"/>
      <c r="H2" s="490"/>
      <c r="I2" s="487" t="s">
        <v>311</v>
      </c>
      <c r="J2" s="575"/>
      <c r="K2" s="346" t="s">
        <v>312</v>
      </c>
      <c r="L2" s="579"/>
      <c r="M2" s="346" t="s">
        <v>313</v>
      </c>
      <c r="N2" s="579"/>
      <c r="O2" s="346" t="s">
        <v>314</v>
      </c>
      <c r="P2" s="576"/>
      <c r="Q2" s="184"/>
      <c r="R2" s="500" t="s">
        <v>7</v>
      </c>
    </row>
    <row r="3" spans="1:18" x14ac:dyDescent="0.3">
      <c r="A3" s="491"/>
      <c r="B3" s="492"/>
      <c r="C3" s="492"/>
      <c r="D3" s="492"/>
      <c r="E3" s="492"/>
      <c r="F3" s="492"/>
      <c r="G3" s="492"/>
      <c r="H3" s="493"/>
      <c r="I3" s="138" t="s">
        <v>8</v>
      </c>
      <c r="J3" s="140" t="s">
        <v>1</v>
      </c>
      <c r="K3" s="482" t="s">
        <v>8</v>
      </c>
      <c r="L3" s="139" t="s">
        <v>1</v>
      </c>
      <c r="M3" s="482" t="s">
        <v>8</v>
      </c>
      <c r="N3" s="139" t="s">
        <v>1</v>
      </c>
      <c r="O3" s="483" t="s">
        <v>8</v>
      </c>
      <c r="P3" s="139" t="s">
        <v>1</v>
      </c>
      <c r="Q3" s="184"/>
      <c r="R3" s="141"/>
    </row>
    <row r="4" spans="1:18" ht="21" x14ac:dyDescent="0.3">
      <c r="A4" s="145" t="s">
        <v>5</v>
      </c>
      <c r="B4" s="146"/>
      <c r="C4" s="494" t="s">
        <v>105</v>
      </c>
      <c r="D4" s="494"/>
      <c r="E4" s="227" t="str">
        <f>I2</f>
        <v>aktuelles 
Jahr</v>
      </c>
      <c r="F4" s="227" t="str">
        <f>K2</f>
        <v>Jahr 1</v>
      </c>
      <c r="G4" s="227" t="str">
        <f>M2</f>
        <v>Jahr 2</v>
      </c>
      <c r="H4" s="227" t="str">
        <f>O2</f>
        <v>Jahr 3</v>
      </c>
      <c r="I4" s="147"/>
      <c r="J4" s="148"/>
      <c r="K4" s="149"/>
      <c r="L4" s="144"/>
      <c r="M4" s="149"/>
      <c r="N4" s="144"/>
      <c r="O4" s="226"/>
      <c r="P4" s="144"/>
      <c r="Q4" s="184"/>
      <c r="R4" s="150"/>
    </row>
    <row r="5" spans="1:18" x14ac:dyDescent="0.3">
      <c r="A5" s="149"/>
      <c r="B5" s="228" t="s">
        <v>268</v>
      </c>
      <c r="C5" s="730"/>
      <c r="D5" s="731"/>
      <c r="E5" s="229"/>
      <c r="F5" s="229"/>
      <c r="G5" s="229"/>
      <c r="H5" s="230"/>
      <c r="I5" s="231">
        <f t="shared" ref="I5:I15" si="0">C5*E5</f>
        <v>0</v>
      </c>
      <c r="J5" s="154" t="e">
        <f>100/$I$20*I5</f>
        <v>#DIV/0!</v>
      </c>
      <c r="K5" s="231">
        <f t="shared" ref="K5:K15" si="1">C5*F5</f>
        <v>0</v>
      </c>
      <c r="L5" s="154" t="e">
        <f>100/$K$20*K5</f>
        <v>#DIV/0!</v>
      </c>
      <c r="M5" s="231">
        <f t="shared" ref="M5:M15" si="2">C5*G5</f>
        <v>0</v>
      </c>
      <c r="N5" s="154" t="e">
        <f>100/$M$20*M5</f>
        <v>#DIV/0!</v>
      </c>
      <c r="O5" s="231">
        <f t="shared" ref="O5:O15" si="3">C5*H5</f>
        <v>0</v>
      </c>
      <c r="P5" s="155" t="e">
        <f>100/$O$20*O5</f>
        <v>#DIV/0!</v>
      </c>
      <c r="Q5" s="184"/>
      <c r="R5" s="150"/>
    </row>
    <row r="6" spans="1:18" x14ac:dyDescent="0.3">
      <c r="A6" s="149"/>
      <c r="B6" s="228" t="s">
        <v>223</v>
      </c>
      <c r="C6" s="730"/>
      <c r="D6" s="731"/>
      <c r="E6" s="229"/>
      <c r="F6" s="229"/>
      <c r="G6" s="229"/>
      <c r="H6" s="230"/>
      <c r="I6" s="231">
        <f t="shared" si="0"/>
        <v>0</v>
      </c>
      <c r="J6" s="154" t="e">
        <f t="shared" ref="J6:J14" si="4">100/$I$20*I6</f>
        <v>#DIV/0!</v>
      </c>
      <c r="K6" s="231">
        <f t="shared" si="1"/>
        <v>0</v>
      </c>
      <c r="L6" s="154" t="e">
        <f t="shared" ref="L6:L14" si="5">100/$K$20*K6</f>
        <v>#DIV/0!</v>
      </c>
      <c r="M6" s="231">
        <f t="shared" si="2"/>
        <v>0</v>
      </c>
      <c r="N6" s="154" t="e">
        <f t="shared" ref="N6:N17" si="6">100/$M$20*M6</f>
        <v>#DIV/0!</v>
      </c>
      <c r="O6" s="231">
        <f t="shared" si="3"/>
        <v>0</v>
      </c>
      <c r="P6" s="155" t="e">
        <f t="shared" ref="P6:P14" si="7">100/$O$20*O6</f>
        <v>#DIV/0!</v>
      </c>
      <c r="Q6" s="184"/>
      <c r="R6" s="150"/>
    </row>
    <row r="7" spans="1:18" x14ac:dyDescent="0.3">
      <c r="A7" s="149"/>
      <c r="B7" s="228" t="s">
        <v>224</v>
      </c>
      <c r="C7" s="730"/>
      <c r="D7" s="731"/>
      <c r="E7" s="229"/>
      <c r="F7" s="229"/>
      <c r="G7" s="229"/>
      <c r="H7" s="230"/>
      <c r="I7" s="231">
        <f t="shared" si="0"/>
        <v>0</v>
      </c>
      <c r="J7" s="154" t="e">
        <f t="shared" si="4"/>
        <v>#DIV/0!</v>
      </c>
      <c r="K7" s="231">
        <f t="shared" si="1"/>
        <v>0</v>
      </c>
      <c r="L7" s="154" t="e">
        <f t="shared" si="5"/>
        <v>#DIV/0!</v>
      </c>
      <c r="M7" s="231">
        <f t="shared" si="2"/>
        <v>0</v>
      </c>
      <c r="N7" s="154" t="e">
        <f t="shared" si="6"/>
        <v>#DIV/0!</v>
      </c>
      <c r="O7" s="231">
        <f t="shared" si="3"/>
        <v>0</v>
      </c>
      <c r="P7" s="155" t="e">
        <f t="shared" si="7"/>
        <v>#DIV/0!</v>
      </c>
      <c r="Q7" s="184"/>
      <c r="R7" s="150"/>
    </row>
    <row r="8" spans="1:18" x14ac:dyDescent="0.3">
      <c r="A8" s="257"/>
      <c r="B8" s="349" t="s">
        <v>225</v>
      </c>
      <c r="C8" s="728"/>
      <c r="D8" s="729"/>
      <c r="E8" s="350"/>
      <c r="F8" s="350"/>
      <c r="G8" s="350"/>
      <c r="H8" s="351"/>
      <c r="I8" s="231">
        <f t="shared" si="0"/>
        <v>0</v>
      </c>
      <c r="J8" s="154" t="e">
        <f t="shared" si="4"/>
        <v>#DIV/0!</v>
      </c>
      <c r="K8" s="231">
        <f t="shared" si="1"/>
        <v>0</v>
      </c>
      <c r="L8" s="154" t="e">
        <f t="shared" si="5"/>
        <v>#DIV/0!</v>
      </c>
      <c r="M8" s="231">
        <f t="shared" si="2"/>
        <v>0</v>
      </c>
      <c r="N8" s="154" t="e">
        <f t="shared" si="6"/>
        <v>#DIV/0!</v>
      </c>
      <c r="O8" s="231">
        <f t="shared" si="3"/>
        <v>0</v>
      </c>
      <c r="P8" s="155" t="e">
        <f t="shared" si="7"/>
        <v>#DIV/0!</v>
      </c>
      <c r="Q8" s="253"/>
      <c r="R8" s="352"/>
    </row>
    <row r="9" spans="1:18" x14ac:dyDescent="0.3">
      <c r="A9" s="257"/>
      <c r="B9" s="349" t="s">
        <v>226</v>
      </c>
      <c r="C9" s="728"/>
      <c r="D9" s="729"/>
      <c r="E9" s="353"/>
      <c r="F9" s="353"/>
      <c r="G9" s="353"/>
      <c r="H9" s="354"/>
      <c r="I9" s="231">
        <f t="shared" si="0"/>
        <v>0</v>
      </c>
      <c r="J9" s="154" t="e">
        <f t="shared" si="4"/>
        <v>#DIV/0!</v>
      </c>
      <c r="K9" s="231">
        <f t="shared" si="1"/>
        <v>0</v>
      </c>
      <c r="L9" s="154" t="e">
        <f t="shared" si="5"/>
        <v>#DIV/0!</v>
      </c>
      <c r="M9" s="231">
        <f t="shared" si="2"/>
        <v>0</v>
      </c>
      <c r="N9" s="154" t="e">
        <f t="shared" si="6"/>
        <v>#DIV/0!</v>
      </c>
      <c r="O9" s="231">
        <f t="shared" si="3"/>
        <v>0</v>
      </c>
      <c r="P9" s="155" t="e">
        <f t="shared" si="7"/>
        <v>#DIV/0!</v>
      </c>
      <c r="Q9" s="253"/>
      <c r="R9" s="352"/>
    </row>
    <row r="10" spans="1:18" x14ac:dyDescent="0.3">
      <c r="A10" s="257"/>
      <c r="B10" s="349" t="s">
        <v>269</v>
      </c>
      <c r="C10" s="728"/>
      <c r="D10" s="729"/>
      <c r="E10" s="353"/>
      <c r="F10" s="353"/>
      <c r="G10" s="353"/>
      <c r="H10" s="354"/>
      <c r="I10" s="231">
        <f t="shared" si="0"/>
        <v>0</v>
      </c>
      <c r="J10" s="154" t="e">
        <f t="shared" si="4"/>
        <v>#DIV/0!</v>
      </c>
      <c r="K10" s="231">
        <f t="shared" si="1"/>
        <v>0</v>
      </c>
      <c r="L10" s="154" t="e">
        <f t="shared" si="5"/>
        <v>#DIV/0!</v>
      </c>
      <c r="M10" s="231">
        <f t="shared" si="2"/>
        <v>0</v>
      </c>
      <c r="N10" s="154" t="e">
        <f t="shared" si="6"/>
        <v>#DIV/0!</v>
      </c>
      <c r="O10" s="231">
        <f t="shared" si="3"/>
        <v>0</v>
      </c>
      <c r="P10" s="155" t="e">
        <f t="shared" si="7"/>
        <v>#DIV/0!</v>
      </c>
      <c r="Q10" s="253"/>
      <c r="R10" s="352"/>
    </row>
    <row r="11" spans="1:18" x14ac:dyDescent="0.3">
      <c r="A11" s="149"/>
      <c r="B11" s="228" t="s">
        <v>227</v>
      </c>
      <c r="C11" s="728"/>
      <c r="D11" s="729"/>
      <c r="E11" s="229"/>
      <c r="F11" s="229"/>
      <c r="G11" s="229"/>
      <c r="H11" s="230"/>
      <c r="I11" s="231">
        <f t="shared" si="0"/>
        <v>0</v>
      </c>
      <c r="J11" s="154" t="e">
        <f t="shared" si="4"/>
        <v>#DIV/0!</v>
      </c>
      <c r="K11" s="231">
        <f t="shared" si="1"/>
        <v>0</v>
      </c>
      <c r="L11" s="154" t="e">
        <f t="shared" si="5"/>
        <v>#DIV/0!</v>
      </c>
      <c r="M11" s="231">
        <f t="shared" si="2"/>
        <v>0</v>
      </c>
      <c r="N11" s="154" t="e">
        <f t="shared" si="6"/>
        <v>#DIV/0!</v>
      </c>
      <c r="O11" s="231">
        <f t="shared" si="3"/>
        <v>0</v>
      </c>
      <c r="P11" s="155" t="e">
        <f t="shared" si="7"/>
        <v>#DIV/0!</v>
      </c>
      <c r="Q11" s="184"/>
      <c r="R11" s="150"/>
    </row>
    <row r="12" spans="1:18" x14ac:dyDescent="0.3">
      <c r="A12" s="149"/>
      <c r="B12" s="228" t="s">
        <v>228</v>
      </c>
      <c r="C12" s="728"/>
      <c r="D12" s="729"/>
      <c r="E12" s="229"/>
      <c r="F12" s="229"/>
      <c r="G12" s="229"/>
      <c r="H12" s="230"/>
      <c r="I12" s="231">
        <f t="shared" si="0"/>
        <v>0</v>
      </c>
      <c r="J12" s="154" t="e">
        <f t="shared" si="4"/>
        <v>#DIV/0!</v>
      </c>
      <c r="K12" s="231">
        <f t="shared" si="1"/>
        <v>0</v>
      </c>
      <c r="L12" s="154" t="e">
        <f t="shared" si="5"/>
        <v>#DIV/0!</v>
      </c>
      <c r="M12" s="231">
        <f t="shared" si="2"/>
        <v>0</v>
      </c>
      <c r="N12" s="154" t="e">
        <f t="shared" si="6"/>
        <v>#DIV/0!</v>
      </c>
      <c r="O12" s="231">
        <f t="shared" si="3"/>
        <v>0</v>
      </c>
      <c r="P12" s="155" t="e">
        <f t="shared" si="7"/>
        <v>#DIV/0!</v>
      </c>
      <c r="Q12" s="184"/>
      <c r="R12" s="150"/>
    </row>
    <row r="13" spans="1:18" x14ac:dyDescent="0.3">
      <c r="A13" s="149"/>
      <c r="B13" s="228" t="s">
        <v>229</v>
      </c>
      <c r="C13" s="728"/>
      <c r="D13" s="729"/>
      <c r="E13" s="229"/>
      <c r="F13" s="229"/>
      <c r="G13" s="229"/>
      <c r="H13" s="230"/>
      <c r="I13" s="231">
        <f t="shared" si="0"/>
        <v>0</v>
      </c>
      <c r="J13" s="154" t="e">
        <f t="shared" si="4"/>
        <v>#DIV/0!</v>
      </c>
      <c r="K13" s="231">
        <f t="shared" si="1"/>
        <v>0</v>
      </c>
      <c r="L13" s="154" t="e">
        <f t="shared" si="5"/>
        <v>#DIV/0!</v>
      </c>
      <c r="M13" s="231">
        <f t="shared" si="2"/>
        <v>0</v>
      </c>
      <c r="N13" s="154" t="e">
        <f t="shared" si="6"/>
        <v>#DIV/0!</v>
      </c>
      <c r="O13" s="231">
        <f t="shared" si="3"/>
        <v>0</v>
      </c>
      <c r="P13" s="155" t="e">
        <f t="shared" si="7"/>
        <v>#DIV/0!</v>
      </c>
      <c r="Q13" s="184"/>
      <c r="R13" s="150"/>
    </row>
    <row r="14" spans="1:18" x14ac:dyDescent="0.3">
      <c r="A14" s="156"/>
      <c r="B14" s="228" t="s">
        <v>230</v>
      </c>
      <c r="C14" s="728"/>
      <c r="D14" s="729"/>
      <c r="E14" s="229"/>
      <c r="F14" s="229"/>
      <c r="G14" s="229"/>
      <c r="H14" s="230"/>
      <c r="I14" s="231">
        <f t="shared" si="0"/>
        <v>0</v>
      </c>
      <c r="J14" s="154" t="e">
        <f t="shared" si="4"/>
        <v>#DIV/0!</v>
      </c>
      <c r="K14" s="231">
        <f t="shared" si="1"/>
        <v>0</v>
      </c>
      <c r="L14" s="154" t="e">
        <f t="shared" si="5"/>
        <v>#DIV/0!</v>
      </c>
      <c r="M14" s="231">
        <f t="shared" si="2"/>
        <v>0</v>
      </c>
      <c r="N14" s="154" t="e">
        <f t="shared" si="6"/>
        <v>#DIV/0!</v>
      </c>
      <c r="O14" s="231">
        <f t="shared" si="3"/>
        <v>0</v>
      </c>
      <c r="P14" s="155" t="e">
        <f t="shared" si="7"/>
        <v>#DIV/0!</v>
      </c>
      <c r="Q14" s="184"/>
      <c r="R14" s="150"/>
    </row>
    <row r="15" spans="1:18" x14ac:dyDescent="0.3">
      <c r="A15" s="149"/>
      <c r="B15" s="228" t="s">
        <v>231</v>
      </c>
      <c r="C15" s="728"/>
      <c r="D15" s="729"/>
      <c r="E15" s="229"/>
      <c r="F15" s="229"/>
      <c r="G15" s="229"/>
      <c r="H15" s="230"/>
      <c r="I15" s="231">
        <f t="shared" si="0"/>
        <v>0</v>
      </c>
      <c r="J15" s="154" t="e">
        <f t="shared" ref="J15:J17" si="8">100/$I$20*I15</f>
        <v>#DIV/0!</v>
      </c>
      <c r="K15" s="231">
        <f t="shared" si="1"/>
        <v>0</v>
      </c>
      <c r="L15" s="154" t="e">
        <f t="shared" ref="L15:L17" si="9">100/$K$20*K15</f>
        <v>#DIV/0!</v>
      </c>
      <c r="M15" s="231">
        <f t="shared" si="2"/>
        <v>0</v>
      </c>
      <c r="N15" s="154" t="e">
        <f t="shared" si="6"/>
        <v>#DIV/0!</v>
      </c>
      <c r="O15" s="231">
        <f t="shared" si="3"/>
        <v>0</v>
      </c>
      <c r="P15" s="155" t="e">
        <f t="shared" ref="P15:P17" si="10">100/$O$20*O15</f>
        <v>#DIV/0!</v>
      </c>
      <c r="Q15" s="184"/>
      <c r="R15" s="150"/>
    </row>
    <row r="16" spans="1:18" ht="6.75" customHeight="1" x14ac:dyDescent="0.3">
      <c r="A16" s="149"/>
      <c r="B16" s="146"/>
      <c r="C16" s="146"/>
      <c r="D16" s="146"/>
      <c r="E16" s="146"/>
      <c r="F16" s="146"/>
      <c r="G16" s="146"/>
      <c r="H16" s="146"/>
      <c r="I16" s="157"/>
      <c r="J16" s="154"/>
      <c r="K16" s="157"/>
      <c r="L16" s="154"/>
      <c r="M16" s="157"/>
      <c r="N16" s="154"/>
      <c r="O16" s="157"/>
      <c r="P16" s="155"/>
      <c r="Q16" s="184"/>
      <c r="R16" s="150"/>
    </row>
    <row r="17" spans="1:18" x14ac:dyDescent="0.3">
      <c r="A17" s="159" t="s">
        <v>3</v>
      </c>
      <c r="B17" s="146" t="s">
        <v>9</v>
      </c>
      <c r="C17" s="146"/>
      <c r="D17" s="146"/>
      <c r="E17" s="146"/>
      <c r="F17" s="146"/>
      <c r="G17" s="146"/>
      <c r="H17" s="146"/>
      <c r="I17" s="153"/>
      <c r="J17" s="154" t="e">
        <f t="shared" si="8"/>
        <v>#DIV/0!</v>
      </c>
      <c r="K17" s="153"/>
      <c r="L17" s="154" t="e">
        <f t="shared" si="9"/>
        <v>#DIV/0!</v>
      </c>
      <c r="M17" s="153"/>
      <c r="N17" s="154" t="e">
        <f t="shared" si="6"/>
        <v>#DIV/0!</v>
      </c>
      <c r="O17" s="153"/>
      <c r="P17" s="155" t="e">
        <f t="shared" si="10"/>
        <v>#DIV/0!</v>
      </c>
      <c r="Q17" s="184"/>
      <c r="R17" s="150"/>
    </row>
    <row r="18" spans="1:18" ht="8.25" customHeight="1" x14ac:dyDescent="0.3">
      <c r="A18" s="160"/>
      <c r="B18" s="161"/>
      <c r="C18" s="161"/>
      <c r="D18" s="161"/>
      <c r="E18" s="161"/>
      <c r="F18" s="161"/>
      <c r="G18" s="161"/>
      <c r="H18" s="161"/>
      <c r="I18" s="162"/>
      <c r="J18" s="163"/>
      <c r="K18" s="162"/>
      <c r="L18" s="163"/>
      <c r="M18" s="162"/>
      <c r="N18" s="163"/>
      <c r="O18" s="162"/>
      <c r="P18" s="164"/>
      <c r="Q18" s="184"/>
      <c r="R18" s="150"/>
    </row>
    <row r="19" spans="1:18" ht="8.25" customHeight="1" x14ac:dyDescent="0.3">
      <c r="A19" s="142"/>
      <c r="B19" s="143"/>
      <c r="C19" s="143"/>
      <c r="D19" s="143"/>
      <c r="E19" s="143"/>
      <c r="F19" s="143"/>
      <c r="G19" s="143"/>
      <c r="H19" s="143"/>
      <c r="I19" s="165"/>
      <c r="J19" s="166"/>
      <c r="K19" s="165"/>
      <c r="L19" s="166"/>
      <c r="M19" s="165"/>
      <c r="N19" s="166"/>
      <c r="O19" s="165"/>
      <c r="P19" s="167"/>
      <c r="Q19" s="184"/>
      <c r="R19" s="150"/>
    </row>
    <row r="20" spans="1:18" x14ac:dyDescent="0.3">
      <c r="A20" s="168" t="s">
        <v>6</v>
      </c>
      <c r="B20" s="169" t="s">
        <v>291</v>
      </c>
      <c r="C20" s="169"/>
      <c r="D20" s="169"/>
      <c r="E20" s="169"/>
      <c r="F20" s="169"/>
      <c r="G20" s="169"/>
      <c r="H20" s="169"/>
      <c r="I20" s="170">
        <f>SUM(I5:I15)-I17</f>
        <v>0</v>
      </c>
      <c r="J20" s="171">
        <v>100</v>
      </c>
      <c r="K20" s="170">
        <f>SUM(K5:K15)-K17</f>
        <v>0</v>
      </c>
      <c r="L20" s="171">
        <v>100</v>
      </c>
      <c r="M20" s="170">
        <f>SUM(M5:M15)-M17</f>
        <v>0</v>
      </c>
      <c r="N20" s="171">
        <v>100</v>
      </c>
      <c r="O20" s="170">
        <f>SUM(O5:O15)-O17</f>
        <v>0</v>
      </c>
      <c r="P20" s="172">
        <v>100</v>
      </c>
      <c r="Q20" s="184"/>
      <c r="R20" s="150"/>
    </row>
    <row r="21" spans="1:18" ht="8.25" customHeight="1" x14ac:dyDescent="0.3">
      <c r="A21" s="160"/>
      <c r="B21" s="161"/>
      <c r="C21" s="161"/>
      <c r="D21" s="161"/>
      <c r="E21" s="161"/>
      <c r="F21" s="161"/>
      <c r="G21" s="161"/>
      <c r="H21" s="161"/>
      <c r="I21" s="173"/>
      <c r="J21" s="163"/>
      <c r="K21" s="173"/>
      <c r="L21" s="163"/>
      <c r="M21" s="173"/>
      <c r="N21" s="163"/>
      <c r="O21" s="173"/>
      <c r="P21" s="164"/>
      <c r="Q21" s="184"/>
      <c r="R21" s="174"/>
    </row>
    <row r="22" spans="1:18" ht="7.5" customHeight="1" x14ac:dyDescent="0.3">
      <c r="A22" s="181"/>
      <c r="B22" s="181"/>
      <c r="C22" s="181"/>
      <c r="D22" s="181"/>
      <c r="E22" s="181"/>
      <c r="F22" s="181"/>
      <c r="G22" s="181"/>
      <c r="H22" s="181"/>
      <c r="I22" s="182"/>
      <c r="J22" s="183"/>
      <c r="K22" s="182"/>
      <c r="L22" s="183"/>
      <c r="M22" s="182"/>
      <c r="N22" s="183"/>
      <c r="O22" s="182"/>
      <c r="P22" s="183"/>
      <c r="Q22" s="184"/>
      <c r="R22" s="501"/>
    </row>
    <row r="23" spans="1:18" x14ac:dyDescent="0.3">
      <c r="A23" s="145"/>
      <c r="B23" s="146"/>
      <c r="C23" s="495"/>
      <c r="D23" s="495"/>
      <c r="E23" s="227"/>
      <c r="F23" s="227"/>
      <c r="G23" s="227"/>
      <c r="H23" s="227"/>
      <c r="I23" s="177"/>
      <c r="J23" s="155"/>
      <c r="K23" s="177"/>
      <c r="L23" s="155"/>
      <c r="M23" s="177"/>
      <c r="N23" s="155"/>
      <c r="O23" s="177"/>
      <c r="P23" s="155"/>
      <c r="Q23" s="184"/>
      <c r="R23" s="150"/>
    </row>
    <row r="24" spans="1:18" x14ac:dyDescent="0.3">
      <c r="A24" s="485" t="s">
        <v>292</v>
      </c>
      <c r="B24" s="146"/>
      <c r="C24" s="486"/>
      <c r="D24" s="486"/>
      <c r="E24" s="227"/>
      <c r="F24" s="227"/>
      <c r="G24" s="227"/>
      <c r="H24" s="227"/>
      <c r="I24" s="153"/>
      <c r="J24" s="154" t="e">
        <f>100/$I$20*I24</f>
        <v>#DIV/0!</v>
      </c>
      <c r="K24" s="153"/>
      <c r="L24" s="154" t="e">
        <f>100/$K$20*K24</f>
        <v>#DIV/0!</v>
      </c>
      <c r="M24" s="153"/>
      <c r="N24" s="154" t="e">
        <f t="shared" ref="N24" si="11">100/$M$20*M24</f>
        <v>#DIV/0!</v>
      </c>
      <c r="O24" s="153">
        <f>H24*C24</f>
        <v>0</v>
      </c>
      <c r="P24" s="155" t="e">
        <f>100/$O$20*O24</f>
        <v>#DIV/0!</v>
      </c>
      <c r="Q24" s="184"/>
      <c r="R24" s="150"/>
    </row>
    <row r="25" spans="1:18" ht="27.75" customHeight="1" x14ac:dyDescent="0.3">
      <c r="A25" s="145" t="s">
        <v>351</v>
      </c>
      <c r="B25" s="146"/>
      <c r="C25" s="494" t="s">
        <v>105</v>
      </c>
      <c r="D25" s="494"/>
      <c r="E25" s="227" t="str">
        <f>E4</f>
        <v>aktuelles 
Jahr</v>
      </c>
      <c r="F25" s="227" t="str">
        <f>F4</f>
        <v>Jahr 1</v>
      </c>
      <c r="G25" s="227" t="str">
        <f>G4</f>
        <v>Jahr 2</v>
      </c>
      <c r="H25" s="227" t="str">
        <f>H4</f>
        <v>Jahr 3</v>
      </c>
      <c r="I25" s="177"/>
      <c r="J25" s="155"/>
      <c r="K25" s="177"/>
      <c r="L25" s="155"/>
      <c r="M25" s="177"/>
      <c r="N25" s="155"/>
      <c r="O25" s="177"/>
      <c r="P25" s="155"/>
      <c r="Q25" s="184"/>
      <c r="R25" s="150"/>
    </row>
    <row r="26" spans="1:18" x14ac:dyDescent="0.3">
      <c r="A26" s="159"/>
      <c r="B26" s="151" t="s">
        <v>293</v>
      </c>
      <c r="C26" s="728"/>
      <c r="D26" s="729"/>
      <c r="E26" s="479"/>
      <c r="F26" s="479"/>
      <c r="G26" s="479"/>
      <c r="H26" s="232"/>
      <c r="I26" s="153">
        <f>E26*C26</f>
        <v>0</v>
      </c>
      <c r="J26" s="154" t="e">
        <f>100/$I$20*I26</f>
        <v>#DIV/0!</v>
      </c>
      <c r="K26" s="153">
        <f>F26*C26</f>
        <v>0</v>
      </c>
      <c r="L26" s="154" t="e">
        <f>100/$K$20*K26</f>
        <v>#DIV/0!</v>
      </c>
      <c r="M26" s="153">
        <f>G26*C26</f>
        <v>0</v>
      </c>
      <c r="N26" s="154" t="e">
        <f t="shared" ref="N26:N29" si="12">100/$M$20*M26</f>
        <v>#DIV/0!</v>
      </c>
      <c r="O26" s="153">
        <f>H26*C26</f>
        <v>0</v>
      </c>
      <c r="P26" s="155" t="e">
        <f>100/$O$20*O26</f>
        <v>#DIV/0!</v>
      </c>
      <c r="Q26" s="184"/>
      <c r="R26" s="178"/>
    </row>
    <row r="27" spans="1:18" x14ac:dyDescent="0.3">
      <c r="A27" s="159"/>
      <c r="B27" s="151" t="s">
        <v>294</v>
      </c>
      <c r="C27" s="728"/>
      <c r="D27" s="729"/>
      <c r="E27" s="479"/>
      <c r="F27" s="479"/>
      <c r="G27" s="479"/>
      <c r="H27" s="232"/>
      <c r="I27" s="153">
        <f>E27*C27</f>
        <v>0</v>
      </c>
      <c r="J27" s="154" t="e">
        <f t="shared" ref="J27:J29" si="13">100/$I$20*I27</f>
        <v>#DIV/0!</v>
      </c>
      <c r="K27" s="153">
        <f>F27*C27</f>
        <v>0</v>
      </c>
      <c r="L27" s="154" t="e">
        <f t="shared" ref="L27:L29" si="14">100/$K$20*K27</f>
        <v>#DIV/0!</v>
      </c>
      <c r="M27" s="153">
        <f>G27*C27</f>
        <v>0</v>
      </c>
      <c r="N27" s="154" t="e">
        <f t="shared" si="12"/>
        <v>#DIV/0!</v>
      </c>
      <c r="O27" s="153">
        <f>H27*C27</f>
        <v>0</v>
      </c>
      <c r="P27" s="155" t="e">
        <f t="shared" ref="P27:P29" si="15">100/$O$20*O27</f>
        <v>#DIV/0!</v>
      </c>
      <c r="Q27" s="184"/>
      <c r="R27" s="178"/>
    </row>
    <row r="28" spans="1:18" x14ac:dyDescent="0.3">
      <c r="A28" s="159"/>
      <c r="B28" s="151" t="s">
        <v>295</v>
      </c>
      <c r="C28" s="728"/>
      <c r="D28" s="729"/>
      <c r="E28" s="479"/>
      <c r="F28" s="479"/>
      <c r="G28" s="479"/>
      <c r="H28" s="232"/>
      <c r="I28" s="153">
        <f>E28*C28</f>
        <v>0</v>
      </c>
      <c r="J28" s="154" t="e">
        <f t="shared" si="13"/>
        <v>#DIV/0!</v>
      </c>
      <c r="K28" s="153">
        <f>F28*C28</f>
        <v>0</v>
      </c>
      <c r="L28" s="154" t="e">
        <f t="shared" si="14"/>
        <v>#DIV/0!</v>
      </c>
      <c r="M28" s="153">
        <f>G28*C28</f>
        <v>0</v>
      </c>
      <c r="N28" s="154" t="e">
        <f t="shared" si="12"/>
        <v>#DIV/0!</v>
      </c>
      <c r="O28" s="153">
        <f>H28*C28</f>
        <v>0</v>
      </c>
      <c r="P28" s="155" t="e">
        <f t="shared" si="15"/>
        <v>#DIV/0!</v>
      </c>
      <c r="Q28" s="184"/>
      <c r="R28" s="178"/>
    </row>
    <row r="29" spans="1:18" x14ac:dyDescent="0.3">
      <c r="A29" s="159"/>
      <c r="B29" s="151" t="s">
        <v>296</v>
      </c>
      <c r="C29" s="728"/>
      <c r="D29" s="729"/>
      <c r="E29" s="479"/>
      <c r="F29" s="479"/>
      <c r="G29" s="479"/>
      <c r="H29" s="232"/>
      <c r="I29" s="153">
        <f>E29*C29</f>
        <v>0</v>
      </c>
      <c r="J29" s="154" t="e">
        <f t="shared" si="13"/>
        <v>#DIV/0!</v>
      </c>
      <c r="K29" s="153">
        <f>F29*C29</f>
        <v>0</v>
      </c>
      <c r="L29" s="154" t="e">
        <f t="shared" si="14"/>
        <v>#DIV/0!</v>
      </c>
      <c r="M29" s="153">
        <f>G29*C29</f>
        <v>0</v>
      </c>
      <c r="N29" s="154" t="e">
        <f t="shared" si="12"/>
        <v>#DIV/0!</v>
      </c>
      <c r="O29" s="153">
        <f>H29*C29</f>
        <v>0</v>
      </c>
      <c r="P29" s="155" t="e">
        <f t="shared" si="15"/>
        <v>#DIV/0!</v>
      </c>
      <c r="Q29" s="184"/>
      <c r="R29" s="178"/>
    </row>
    <row r="30" spans="1:18" ht="8.25" customHeight="1" x14ac:dyDescent="0.3">
      <c r="A30" s="159"/>
      <c r="B30" s="146"/>
      <c r="C30" s="146"/>
      <c r="D30" s="146"/>
      <c r="E30" s="146"/>
      <c r="F30" s="146"/>
      <c r="G30" s="146"/>
      <c r="H30" s="146"/>
      <c r="I30" s="157"/>
      <c r="J30" s="154"/>
      <c r="K30" s="157"/>
      <c r="L30" s="154"/>
      <c r="M30" s="157"/>
      <c r="N30" s="154"/>
      <c r="O30" s="157"/>
      <c r="P30" s="155"/>
      <c r="Q30" s="184"/>
      <c r="R30" s="178"/>
    </row>
    <row r="31" spans="1:18" x14ac:dyDescent="0.3">
      <c r="A31" s="149" t="s">
        <v>352</v>
      </c>
      <c r="B31" s="146"/>
      <c r="C31" s="146"/>
      <c r="D31" s="146"/>
      <c r="E31" s="146"/>
      <c r="F31" s="146"/>
      <c r="G31" s="146"/>
      <c r="H31" s="146"/>
      <c r="I31" s="179">
        <f>SUM(I26:I29)</f>
        <v>0</v>
      </c>
      <c r="J31" s="154" t="e">
        <f>100/$I$20*I31</f>
        <v>#DIV/0!</v>
      </c>
      <c r="K31" s="179">
        <f>SUM(K26:K29)</f>
        <v>0</v>
      </c>
      <c r="L31" s="154" t="e">
        <f>100/$K$20*K31</f>
        <v>#DIV/0!</v>
      </c>
      <c r="M31" s="179">
        <f>SUM(M26:M29)</f>
        <v>0</v>
      </c>
      <c r="N31" s="154" t="e">
        <f t="shared" ref="N31" si="16">100/$M$20*M31</f>
        <v>#DIV/0!</v>
      </c>
      <c r="O31" s="179">
        <f>SUM(O26:O29)</f>
        <v>0</v>
      </c>
      <c r="P31" s="155" t="e">
        <f>100/$O$20*O31</f>
        <v>#DIV/0!</v>
      </c>
      <c r="Q31" s="184"/>
      <c r="R31" s="180"/>
    </row>
    <row r="32" spans="1:18" ht="8.25" customHeight="1" x14ac:dyDescent="0.3">
      <c r="A32" s="160"/>
      <c r="B32" s="161"/>
      <c r="C32" s="161"/>
      <c r="D32" s="161"/>
      <c r="E32" s="161"/>
      <c r="F32" s="161"/>
      <c r="G32" s="161"/>
      <c r="H32" s="161"/>
      <c r="I32" s="162"/>
      <c r="J32" s="164"/>
      <c r="K32" s="162"/>
      <c r="L32" s="164"/>
      <c r="M32" s="162"/>
      <c r="N32" s="164"/>
      <c r="O32" s="162"/>
      <c r="P32" s="164"/>
      <c r="Q32" s="184"/>
      <c r="R32" s="150"/>
    </row>
    <row r="33" spans="1:18" ht="8.25" customHeight="1" x14ac:dyDescent="0.3">
      <c r="A33" s="142"/>
      <c r="B33" s="143"/>
      <c r="C33" s="143"/>
      <c r="D33" s="143"/>
      <c r="E33" s="143"/>
      <c r="F33" s="143"/>
      <c r="G33" s="143"/>
      <c r="H33" s="143"/>
      <c r="I33" s="165"/>
      <c r="J33" s="166"/>
      <c r="K33" s="165"/>
      <c r="L33" s="166"/>
      <c r="M33" s="165"/>
      <c r="N33" s="166"/>
      <c r="O33" s="165"/>
      <c r="P33" s="167"/>
      <c r="Q33" s="184"/>
      <c r="R33" s="150"/>
    </row>
    <row r="34" spans="1:18" x14ac:dyDescent="0.3">
      <c r="A34" s="168" t="s">
        <v>6</v>
      </c>
      <c r="B34" s="169" t="s">
        <v>32</v>
      </c>
      <c r="C34" s="169"/>
      <c r="D34" s="169"/>
      <c r="E34" s="169"/>
      <c r="F34" s="169"/>
      <c r="G34" s="169"/>
      <c r="H34" s="169"/>
      <c r="I34" s="170">
        <f>I20-I24-I31</f>
        <v>0</v>
      </c>
      <c r="J34" s="171" t="e">
        <f t="shared" ref="J34" si="17">100/$I$20*I34</f>
        <v>#DIV/0!</v>
      </c>
      <c r="K34" s="170">
        <f>K20-K24-K31</f>
        <v>0</v>
      </c>
      <c r="L34" s="171" t="e">
        <f t="shared" ref="L34" si="18">100/$K$20*K34</f>
        <v>#DIV/0!</v>
      </c>
      <c r="M34" s="170">
        <f>M20-M24-M31</f>
        <v>0</v>
      </c>
      <c r="N34" s="171" t="e">
        <f t="shared" ref="N34" si="19">100/$M$20*M34</f>
        <v>#DIV/0!</v>
      </c>
      <c r="O34" s="170">
        <f>O20-O24-O31</f>
        <v>0</v>
      </c>
      <c r="P34" s="172" t="e">
        <f t="shared" ref="P34" si="20">100/$O$20*O34</f>
        <v>#DIV/0!</v>
      </c>
      <c r="Q34" s="184"/>
      <c r="R34" s="150"/>
    </row>
    <row r="35" spans="1:18" ht="8.25" customHeight="1" x14ac:dyDescent="0.3">
      <c r="A35" s="160"/>
      <c r="B35" s="161"/>
      <c r="C35" s="161"/>
      <c r="D35" s="161"/>
      <c r="E35" s="161"/>
      <c r="F35" s="161"/>
      <c r="G35" s="161"/>
      <c r="H35" s="161"/>
      <c r="I35" s="162"/>
      <c r="J35" s="163"/>
      <c r="K35" s="162"/>
      <c r="L35" s="163"/>
      <c r="M35" s="162"/>
      <c r="N35" s="163"/>
      <c r="O35" s="162"/>
      <c r="P35" s="164"/>
      <c r="Q35" s="184"/>
      <c r="R35" s="174"/>
    </row>
    <row r="36" spans="1:18" ht="7.5" customHeight="1" x14ac:dyDescent="0.3">
      <c r="A36" s="181"/>
      <c r="B36" s="181"/>
      <c r="C36" s="181"/>
      <c r="D36" s="181"/>
      <c r="E36" s="181"/>
      <c r="F36" s="181"/>
      <c r="G36" s="181"/>
      <c r="H36" s="181"/>
      <c r="I36" s="182"/>
      <c r="J36" s="183"/>
      <c r="K36" s="182"/>
      <c r="L36" s="183"/>
      <c r="M36" s="182"/>
      <c r="N36" s="183"/>
      <c r="O36" s="182"/>
      <c r="P36" s="183"/>
      <c r="Q36" s="184"/>
      <c r="R36" s="501"/>
    </row>
    <row r="37" spans="1:18" ht="8.25" customHeight="1" x14ac:dyDescent="0.3">
      <c r="A37" s="149"/>
      <c r="B37" s="146"/>
      <c r="C37" s="146"/>
      <c r="D37" s="146"/>
      <c r="E37" s="146"/>
      <c r="F37" s="146"/>
      <c r="G37" s="146"/>
      <c r="H37" s="146"/>
      <c r="I37" s="177"/>
      <c r="J37" s="155"/>
      <c r="K37" s="177"/>
      <c r="L37" s="155"/>
      <c r="M37" s="177"/>
      <c r="N37" s="155"/>
      <c r="O37" s="177"/>
      <c r="P37" s="167"/>
      <c r="Q37" s="184"/>
      <c r="R37" s="176"/>
    </row>
    <row r="38" spans="1:18" x14ac:dyDescent="0.3">
      <c r="A38" s="145" t="s">
        <v>33</v>
      </c>
      <c r="B38" s="146"/>
      <c r="C38" s="146"/>
      <c r="D38" s="146"/>
      <c r="E38" s="146"/>
      <c r="F38" s="146"/>
      <c r="G38" s="146"/>
      <c r="H38" s="146"/>
      <c r="I38" s="177"/>
      <c r="J38" s="155"/>
      <c r="K38" s="177"/>
      <c r="L38" s="155"/>
      <c r="M38" s="177"/>
      <c r="N38" s="155"/>
      <c r="O38" s="177"/>
      <c r="P38" s="155"/>
      <c r="Q38" s="184"/>
      <c r="R38" s="150"/>
    </row>
    <row r="39" spans="1:18" x14ac:dyDescent="0.3">
      <c r="A39" s="159"/>
      <c r="B39" s="151" t="s">
        <v>300</v>
      </c>
      <c r="C39" s="152"/>
      <c r="D39" s="233"/>
      <c r="E39" s="233"/>
      <c r="F39" s="233"/>
      <c r="G39" s="233"/>
      <c r="H39" s="234"/>
      <c r="I39" s="153"/>
      <c r="J39" s="154" t="e">
        <f t="shared" ref="J39:J44" si="21">100/$I$20*I39</f>
        <v>#DIV/0!</v>
      </c>
      <c r="K39" s="153"/>
      <c r="L39" s="154" t="e">
        <f t="shared" ref="L39:L44" si="22">100/$K$20*K39</f>
        <v>#DIV/0!</v>
      </c>
      <c r="M39" s="153"/>
      <c r="N39" s="154" t="e">
        <f t="shared" ref="N39:N46" si="23">100/$M$20*M39</f>
        <v>#DIV/0!</v>
      </c>
      <c r="O39" s="153"/>
      <c r="P39" s="155" t="e">
        <f t="shared" ref="P39:P44" si="24">100/$O$20*O39</f>
        <v>#DIV/0!</v>
      </c>
      <c r="Q39" s="184"/>
      <c r="R39" s="150"/>
    </row>
    <row r="40" spans="1:18" x14ac:dyDescent="0.3">
      <c r="A40" s="159"/>
      <c r="B40" s="151" t="s">
        <v>301</v>
      </c>
      <c r="C40" s="152"/>
      <c r="D40" s="233"/>
      <c r="E40" s="233"/>
      <c r="F40" s="233"/>
      <c r="G40" s="233"/>
      <c r="H40" s="234"/>
      <c r="I40" s="153"/>
      <c r="J40" s="154" t="e">
        <f t="shared" si="21"/>
        <v>#DIV/0!</v>
      </c>
      <c r="K40" s="153"/>
      <c r="L40" s="154" t="e">
        <f t="shared" si="22"/>
        <v>#DIV/0!</v>
      </c>
      <c r="M40" s="153"/>
      <c r="N40" s="154" t="e">
        <f t="shared" si="23"/>
        <v>#DIV/0!</v>
      </c>
      <c r="O40" s="153"/>
      <c r="P40" s="155" t="e">
        <f t="shared" si="24"/>
        <v>#DIV/0!</v>
      </c>
      <c r="Q40" s="184"/>
      <c r="R40" s="236"/>
    </row>
    <row r="41" spans="1:18" x14ac:dyDescent="0.3">
      <c r="A41" s="159"/>
      <c r="B41" s="151" t="s">
        <v>302</v>
      </c>
      <c r="C41" s="152"/>
      <c r="D41" s="233"/>
      <c r="E41" s="233"/>
      <c r="F41" s="233"/>
      <c r="G41" s="233"/>
      <c r="H41" s="234"/>
      <c r="I41" s="153"/>
      <c r="J41" s="154" t="e">
        <f t="shared" si="21"/>
        <v>#DIV/0!</v>
      </c>
      <c r="K41" s="153"/>
      <c r="L41" s="154" t="e">
        <f t="shared" si="22"/>
        <v>#DIV/0!</v>
      </c>
      <c r="M41" s="153"/>
      <c r="N41" s="154" t="e">
        <f t="shared" si="23"/>
        <v>#DIV/0!</v>
      </c>
      <c r="O41" s="153"/>
      <c r="P41" s="155" t="e">
        <f t="shared" si="24"/>
        <v>#DIV/0!</v>
      </c>
      <c r="Q41" s="184"/>
      <c r="R41" s="150"/>
    </row>
    <row r="42" spans="1:18" x14ac:dyDescent="0.3">
      <c r="A42" s="159"/>
      <c r="B42" s="151" t="s">
        <v>303</v>
      </c>
      <c r="C42" s="152"/>
      <c r="D42" s="233"/>
      <c r="E42" s="233"/>
      <c r="F42" s="233"/>
      <c r="G42" s="233"/>
      <c r="H42" s="234"/>
      <c r="I42" s="153"/>
      <c r="J42" s="154" t="e">
        <f t="shared" si="21"/>
        <v>#DIV/0!</v>
      </c>
      <c r="K42" s="153"/>
      <c r="L42" s="154" t="e">
        <f t="shared" si="22"/>
        <v>#DIV/0!</v>
      </c>
      <c r="M42" s="153"/>
      <c r="N42" s="154" t="e">
        <f t="shared" si="23"/>
        <v>#DIV/0!</v>
      </c>
      <c r="O42" s="153"/>
      <c r="P42" s="155" t="e">
        <f t="shared" si="24"/>
        <v>#DIV/0!</v>
      </c>
      <c r="Q42" s="184"/>
      <c r="R42" s="150"/>
    </row>
    <row r="43" spans="1:18" x14ac:dyDescent="0.3">
      <c r="A43" s="159"/>
      <c r="B43" s="151"/>
      <c r="C43" s="152"/>
      <c r="D43" s="152"/>
      <c r="E43" s="152"/>
      <c r="F43" s="152"/>
      <c r="G43" s="152"/>
      <c r="H43" s="152"/>
      <c r="I43" s="153"/>
      <c r="J43" s="154" t="e">
        <f t="shared" si="21"/>
        <v>#DIV/0!</v>
      </c>
      <c r="K43" s="153"/>
      <c r="L43" s="154" t="e">
        <f t="shared" si="22"/>
        <v>#DIV/0!</v>
      </c>
      <c r="M43" s="153"/>
      <c r="N43" s="154" t="e">
        <f t="shared" si="23"/>
        <v>#DIV/0!</v>
      </c>
      <c r="O43" s="153"/>
      <c r="P43" s="155" t="e">
        <f t="shared" si="24"/>
        <v>#DIV/0!</v>
      </c>
      <c r="Q43" s="184"/>
      <c r="R43" s="150"/>
    </row>
    <row r="44" spans="1:18" x14ac:dyDescent="0.3">
      <c r="A44" s="159"/>
      <c r="B44" s="151"/>
      <c r="C44" s="152"/>
      <c r="D44" s="152"/>
      <c r="E44" s="152"/>
      <c r="F44" s="152"/>
      <c r="G44" s="152"/>
      <c r="H44" s="152"/>
      <c r="I44" s="153"/>
      <c r="J44" s="154" t="e">
        <f t="shared" si="21"/>
        <v>#DIV/0!</v>
      </c>
      <c r="K44" s="153"/>
      <c r="L44" s="154" t="e">
        <f t="shared" si="22"/>
        <v>#DIV/0!</v>
      </c>
      <c r="M44" s="153"/>
      <c r="N44" s="154" t="e">
        <f t="shared" si="23"/>
        <v>#DIV/0!</v>
      </c>
      <c r="O44" s="153"/>
      <c r="P44" s="155" t="e">
        <f t="shared" si="24"/>
        <v>#DIV/0!</v>
      </c>
      <c r="Q44" s="184"/>
      <c r="R44" s="178"/>
    </row>
    <row r="45" spans="1:18" ht="8.25" customHeight="1" x14ac:dyDescent="0.3">
      <c r="A45" s="159"/>
      <c r="B45" s="146"/>
      <c r="C45" s="146"/>
      <c r="D45" s="146"/>
      <c r="E45" s="146"/>
      <c r="F45" s="146"/>
      <c r="G45" s="146"/>
      <c r="H45" s="146"/>
      <c r="I45" s="157"/>
      <c r="J45" s="154"/>
      <c r="K45" s="157"/>
      <c r="L45" s="154"/>
      <c r="M45" s="157"/>
      <c r="N45" s="154"/>
      <c r="O45" s="157"/>
      <c r="P45" s="155"/>
      <c r="Q45" s="184"/>
      <c r="R45" s="178"/>
    </row>
    <row r="46" spans="1:18" x14ac:dyDescent="0.3">
      <c r="A46" s="149" t="s">
        <v>34</v>
      </c>
      <c r="B46" s="146"/>
      <c r="C46" s="146"/>
      <c r="D46" s="146"/>
      <c r="E46" s="146"/>
      <c r="F46" s="146"/>
      <c r="G46" s="146"/>
      <c r="H46" s="146"/>
      <c r="I46" s="179">
        <f>SUM(I39:I44)</f>
        <v>0</v>
      </c>
      <c r="J46" s="154" t="e">
        <f>100/$I$20*I46</f>
        <v>#DIV/0!</v>
      </c>
      <c r="K46" s="179">
        <f>SUM(K39:K44)</f>
        <v>0</v>
      </c>
      <c r="L46" s="154" t="e">
        <f>100/$K$20*K46</f>
        <v>#DIV/0!</v>
      </c>
      <c r="M46" s="179">
        <f>SUM(M39:M44)</f>
        <v>0</v>
      </c>
      <c r="N46" s="154" t="e">
        <f t="shared" si="23"/>
        <v>#DIV/0!</v>
      </c>
      <c r="O46" s="179">
        <f>O39+O43</f>
        <v>0</v>
      </c>
      <c r="P46" s="155" t="e">
        <f>100/$O$20*O46</f>
        <v>#DIV/0!</v>
      </c>
      <c r="Q46" s="184"/>
      <c r="R46" s="180"/>
    </row>
    <row r="47" spans="1:18" ht="8.25" customHeight="1" x14ac:dyDescent="0.3">
      <c r="A47" s="160"/>
      <c r="B47" s="161"/>
      <c r="C47" s="161"/>
      <c r="D47" s="161"/>
      <c r="E47" s="161"/>
      <c r="F47" s="161"/>
      <c r="G47" s="161"/>
      <c r="H47" s="161"/>
      <c r="I47" s="162"/>
      <c r="J47" s="164"/>
      <c r="K47" s="162"/>
      <c r="L47" s="164"/>
      <c r="M47" s="162"/>
      <c r="N47" s="164"/>
      <c r="O47" s="162"/>
      <c r="P47" s="164"/>
      <c r="Q47" s="184"/>
      <c r="R47" s="150"/>
    </row>
    <row r="48" spans="1:18" ht="8.25" customHeight="1" x14ac:dyDescent="0.3">
      <c r="A48" s="142"/>
      <c r="B48" s="143"/>
      <c r="C48" s="143"/>
      <c r="D48" s="143"/>
      <c r="E48" s="143"/>
      <c r="F48" s="143"/>
      <c r="G48" s="143"/>
      <c r="H48" s="143"/>
      <c r="I48" s="165"/>
      <c r="J48" s="166"/>
      <c r="K48" s="165"/>
      <c r="L48" s="166"/>
      <c r="M48" s="165"/>
      <c r="N48" s="166"/>
      <c r="O48" s="165"/>
      <c r="P48" s="187"/>
      <c r="Q48" s="184"/>
      <c r="R48" s="150"/>
    </row>
    <row r="49" spans="1:18" x14ac:dyDescent="0.3">
      <c r="A49" s="168" t="s">
        <v>6</v>
      </c>
      <c r="B49" s="169" t="s">
        <v>35</v>
      </c>
      <c r="C49" s="169"/>
      <c r="D49" s="169"/>
      <c r="E49" s="169"/>
      <c r="F49" s="169"/>
      <c r="G49" s="169"/>
      <c r="H49" s="169"/>
      <c r="I49" s="170">
        <f>I34-I46</f>
        <v>0</v>
      </c>
      <c r="J49" s="171" t="e">
        <f t="shared" ref="J49" si="25">100/$I$20*I49</f>
        <v>#DIV/0!</v>
      </c>
      <c r="K49" s="170">
        <f>K34-K46</f>
        <v>0</v>
      </c>
      <c r="L49" s="171" t="e">
        <f t="shared" ref="L49" si="26">100/$K$20*K49</f>
        <v>#DIV/0!</v>
      </c>
      <c r="M49" s="170">
        <f>M34-M46</f>
        <v>0</v>
      </c>
      <c r="N49" s="171" t="e">
        <f t="shared" ref="N49" si="27">100/$M$20*M49</f>
        <v>#DIV/0!</v>
      </c>
      <c r="O49" s="170">
        <f>O34-O46</f>
        <v>0</v>
      </c>
      <c r="P49" s="172" t="e">
        <f t="shared" ref="P49" si="28">100/$O$20*O49</f>
        <v>#DIV/0!</v>
      </c>
      <c r="Q49" s="184"/>
      <c r="R49" s="150"/>
    </row>
    <row r="50" spans="1:18" ht="8.25" customHeight="1" x14ac:dyDescent="0.3">
      <c r="A50" s="160"/>
      <c r="B50" s="161"/>
      <c r="C50" s="161"/>
      <c r="D50" s="161"/>
      <c r="E50" s="161"/>
      <c r="F50" s="161"/>
      <c r="G50" s="161"/>
      <c r="H50" s="161"/>
      <c r="I50" s="162"/>
      <c r="J50" s="163"/>
      <c r="K50" s="162"/>
      <c r="L50" s="163"/>
      <c r="M50" s="162"/>
      <c r="N50" s="163"/>
      <c r="O50" s="162"/>
      <c r="P50" s="188"/>
      <c r="Q50" s="184"/>
      <c r="R50" s="141"/>
    </row>
    <row r="51" spans="1:18" s="184" customFormat="1" ht="8.25" customHeight="1" x14ac:dyDescent="0.3">
      <c r="A51" s="146"/>
      <c r="B51" s="146"/>
      <c r="C51" s="146"/>
      <c r="D51" s="146"/>
      <c r="E51" s="146"/>
      <c r="F51" s="146"/>
      <c r="G51" s="146"/>
      <c r="H51" s="146"/>
      <c r="I51" s="175"/>
      <c r="J51" s="154"/>
      <c r="K51" s="175"/>
      <c r="L51" s="154"/>
      <c r="M51" s="175"/>
      <c r="N51" s="154"/>
      <c r="O51" s="175"/>
      <c r="P51" s="154"/>
      <c r="R51" s="502"/>
    </row>
    <row r="52" spans="1:18" ht="8.25" customHeight="1" x14ac:dyDescent="0.3">
      <c r="A52" s="142"/>
      <c r="B52" s="143"/>
      <c r="C52" s="143"/>
      <c r="D52" s="143"/>
      <c r="E52" s="143"/>
      <c r="F52" s="143"/>
      <c r="G52" s="143"/>
      <c r="H52" s="143"/>
      <c r="I52" s="165"/>
      <c r="J52" s="167"/>
      <c r="K52" s="165"/>
      <c r="L52" s="167"/>
      <c r="M52" s="165"/>
      <c r="N52" s="167"/>
      <c r="O52" s="165"/>
      <c r="P52" s="167"/>
      <c r="Q52" s="184"/>
      <c r="R52" s="185"/>
    </row>
    <row r="53" spans="1:18" x14ac:dyDescent="0.3">
      <c r="A53" s="145" t="s">
        <v>297</v>
      </c>
      <c r="B53" s="146"/>
      <c r="C53" s="146"/>
      <c r="D53" s="146"/>
      <c r="E53" s="146"/>
      <c r="F53" s="146"/>
      <c r="G53" s="146"/>
      <c r="H53" s="146"/>
      <c r="I53" s="177"/>
      <c r="J53" s="155"/>
      <c r="K53" s="177"/>
      <c r="L53" s="155"/>
      <c r="M53" s="177"/>
      <c r="N53" s="155"/>
      <c r="O53" s="177"/>
      <c r="P53" s="155"/>
      <c r="Q53" s="184"/>
      <c r="R53" s="150"/>
    </row>
    <row r="54" spans="1:18" x14ac:dyDescent="0.3">
      <c r="A54" s="159"/>
      <c r="B54" s="151" t="s">
        <v>304</v>
      </c>
      <c r="C54" s="146"/>
      <c r="D54" s="146"/>
      <c r="E54" s="146"/>
      <c r="F54" s="146"/>
      <c r="G54" s="146"/>
      <c r="H54" s="146"/>
      <c r="I54" s="153"/>
      <c r="J54" s="154" t="e">
        <f t="shared" ref="J54:J63" si="29">100/$I$20*I54</f>
        <v>#DIV/0!</v>
      </c>
      <c r="K54" s="153"/>
      <c r="L54" s="154" t="e">
        <f t="shared" ref="L54:L63" si="30">100/$K$20*K54</f>
        <v>#DIV/0!</v>
      </c>
      <c r="M54" s="153"/>
      <c r="N54" s="154" t="e">
        <f t="shared" ref="N54:N63" si="31">100/$M$20*M54</f>
        <v>#DIV/0!</v>
      </c>
      <c r="O54" s="153"/>
      <c r="P54" s="155" t="e">
        <f t="shared" ref="P54:P63" si="32">100/$O$20*O54</f>
        <v>#DIV/0!</v>
      </c>
      <c r="Q54" s="184"/>
      <c r="R54" s="150"/>
    </row>
    <row r="55" spans="1:18" x14ac:dyDescent="0.3">
      <c r="A55" s="159"/>
      <c r="B55" s="151" t="s">
        <v>305</v>
      </c>
      <c r="C55" s="146"/>
      <c r="D55" s="146"/>
      <c r="E55" s="146"/>
      <c r="F55" s="146"/>
      <c r="G55" s="146"/>
      <c r="H55" s="146"/>
      <c r="I55" s="153"/>
      <c r="J55" s="154" t="e">
        <f t="shared" si="29"/>
        <v>#DIV/0!</v>
      </c>
      <c r="K55" s="153"/>
      <c r="L55" s="154" t="e">
        <f t="shared" si="30"/>
        <v>#DIV/0!</v>
      </c>
      <c r="M55" s="153"/>
      <c r="N55" s="154" t="e">
        <f t="shared" si="31"/>
        <v>#DIV/0!</v>
      </c>
      <c r="O55" s="153"/>
      <c r="P55" s="155" t="e">
        <f t="shared" si="32"/>
        <v>#DIV/0!</v>
      </c>
      <c r="Q55" s="184"/>
      <c r="R55" s="150"/>
    </row>
    <row r="56" spans="1:18" x14ac:dyDescent="0.3">
      <c r="A56" s="159"/>
      <c r="B56" s="151" t="s">
        <v>306</v>
      </c>
      <c r="C56" s="146"/>
      <c r="D56" s="146"/>
      <c r="E56" s="146"/>
      <c r="F56" s="146"/>
      <c r="G56" s="146"/>
      <c r="H56" s="146"/>
      <c r="I56" s="153"/>
      <c r="J56" s="154" t="e">
        <f t="shared" si="29"/>
        <v>#DIV/0!</v>
      </c>
      <c r="K56" s="153"/>
      <c r="L56" s="154" t="e">
        <f t="shared" si="30"/>
        <v>#DIV/0!</v>
      </c>
      <c r="M56" s="153"/>
      <c r="N56" s="154" t="e">
        <f t="shared" si="31"/>
        <v>#DIV/0!</v>
      </c>
      <c r="O56" s="153"/>
      <c r="P56" s="155" t="e">
        <f t="shared" si="32"/>
        <v>#DIV/0!</v>
      </c>
      <c r="Q56" s="184"/>
      <c r="R56" s="150"/>
    </row>
    <row r="57" spans="1:18" x14ac:dyDescent="0.3">
      <c r="A57" s="159"/>
      <c r="B57" s="151" t="s">
        <v>307</v>
      </c>
      <c r="C57" s="146"/>
      <c r="D57" s="146"/>
      <c r="E57" s="146"/>
      <c r="F57" s="146"/>
      <c r="G57" s="146"/>
      <c r="H57" s="146"/>
      <c r="I57" s="153"/>
      <c r="J57" s="154" t="e">
        <f t="shared" si="29"/>
        <v>#DIV/0!</v>
      </c>
      <c r="K57" s="153"/>
      <c r="L57" s="154" t="e">
        <f t="shared" si="30"/>
        <v>#DIV/0!</v>
      </c>
      <c r="M57" s="153"/>
      <c r="N57" s="154" t="e">
        <f t="shared" si="31"/>
        <v>#DIV/0!</v>
      </c>
      <c r="O57" s="153"/>
      <c r="P57" s="155" t="e">
        <f t="shared" si="32"/>
        <v>#DIV/0!</v>
      </c>
      <c r="Q57" s="184"/>
      <c r="R57" s="150"/>
    </row>
    <row r="58" spans="1:18" x14ac:dyDescent="0.3">
      <c r="A58" s="159"/>
      <c r="B58" s="151" t="s">
        <v>308</v>
      </c>
      <c r="C58" s="146"/>
      <c r="D58" s="146"/>
      <c r="E58" s="146"/>
      <c r="F58" s="146"/>
      <c r="G58" s="146"/>
      <c r="H58" s="146"/>
      <c r="I58" s="153"/>
      <c r="J58" s="154" t="e">
        <f t="shared" si="29"/>
        <v>#DIV/0!</v>
      </c>
      <c r="K58" s="153"/>
      <c r="L58" s="154" t="e">
        <f t="shared" si="30"/>
        <v>#DIV/0!</v>
      </c>
      <c r="M58" s="153"/>
      <c r="N58" s="154" t="e">
        <f t="shared" si="31"/>
        <v>#DIV/0!</v>
      </c>
      <c r="O58" s="153"/>
      <c r="P58" s="155" t="e">
        <f t="shared" si="32"/>
        <v>#DIV/0!</v>
      </c>
      <c r="Q58" s="184"/>
      <c r="R58" s="150"/>
    </row>
    <row r="59" spans="1:18" x14ac:dyDescent="0.3">
      <c r="A59" s="159"/>
      <c r="B59" s="151" t="s">
        <v>310</v>
      </c>
      <c r="C59" s="146"/>
      <c r="D59" s="146"/>
      <c r="E59" s="146"/>
      <c r="F59" s="146"/>
      <c r="G59" s="146"/>
      <c r="H59" s="146"/>
      <c r="I59" s="153"/>
      <c r="J59" s="154" t="e">
        <f t="shared" si="29"/>
        <v>#DIV/0!</v>
      </c>
      <c r="K59" s="153"/>
      <c r="L59" s="154" t="e">
        <f t="shared" si="30"/>
        <v>#DIV/0!</v>
      </c>
      <c r="M59" s="153"/>
      <c r="N59" s="154" t="e">
        <f t="shared" si="31"/>
        <v>#DIV/0!</v>
      </c>
      <c r="O59" s="153"/>
      <c r="P59" s="155" t="e">
        <f t="shared" si="32"/>
        <v>#DIV/0!</v>
      </c>
      <c r="Q59" s="184"/>
      <c r="R59" s="178"/>
    </row>
    <row r="60" spans="1:18" x14ac:dyDescent="0.3">
      <c r="A60" s="159"/>
      <c r="B60" s="151" t="s">
        <v>37</v>
      </c>
      <c r="C60" s="146"/>
      <c r="D60" s="146"/>
      <c r="E60" s="146"/>
      <c r="F60" s="146"/>
      <c r="G60" s="146"/>
      <c r="H60" s="146"/>
      <c r="I60" s="153"/>
      <c r="J60" s="154" t="e">
        <f t="shared" si="29"/>
        <v>#DIV/0!</v>
      </c>
      <c r="K60" s="153"/>
      <c r="L60" s="154" t="e">
        <f t="shared" si="30"/>
        <v>#DIV/0!</v>
      </c>
      <c r="M60" s="153"/>
      <c r="N60" s="154" t="e">
        <f t="shared" si="31"/>
        <v>#DIV/0!</v>
      </c>
      <c r="O60" s="153"/>
      <c r="P60" s="155" t="e">
        <f t="shared" si="32"/>
        <v>#DIV/0!</v>
      </c>
      <c r="Q60" s="184"/>
      <c r="R60" s="150"/>
    </row>
    <row r="61" spans="1:18" x14ac:dyDescent="0.3">
      <c r="A61" s="159"/>
      <c r="B61" s="151" t="s">
        <v>309</v>
      </c>
      <c r="C61" s="146"/>
      <c r="D61" s="146"/>
      <c r="E61" s="146"/>
      <c r="F61" s="146"/>
      <c r="G61" s="146"/>
      <c r="H61" s="146"/>
      <c r="I61" s="153"/>
      <c r="J61" s="154" t="e">
        <f t="shared" si="29"/>
        <v>#DIV/0!</v>
      </c>
      <c r="K61" s="153"/>
      <c r="L61" s="154" t="e">
        <f t="shared" si="30"/>
        <v>#DIV/0!</v>
      </c>
      <c r="M61" s="153"/>
      <c r="N61" s="154" t="e">
        <f t="shared" si="31"/>
        <v>#DIV/0!</v>
      </c>
      <c r="O61" s="153"/>
      <c r="P61" s="155" t="e">
        <f t="shared" si="32"/>
        <v>#DIV/0!</v>
      </c>
      <c r="Q61" s="184"/>
      <c r="R61" s="150"/>
    </row>
    <row r="62" spans="1:18" x14ac:dyDescent="0.3">
      <c r="A62" s="159"/>
      <c r="B62" s="235"/>
      <c r="C62" s="146"/>
      <c r="D62" s="146"/>
      <c r="E62" s="146"/>
      <c r="F62" s="146"/>
      <c r="G62" s="146"/>
      <c r="H62" s="146"/>
      <c r="I62" s="153"/>
      <c r="J62" s="154" t="e">
        <f t="shared" si="29"/>
        <v>#DIV/0!</v>
      </c>
      <c r="K62" s="153"/>
      <c r="L62" s="154" t="e">
        <f t="shared" si="30"/>
        <v>#DIV/0!</v>
      </c>
      <c r="M62" s="153"/>
      <c r="N62" s="154" t="e">
        <f t="shared" si="31"/>
        <v>#DIV/0!</v>
      </c>
      <c r="O62" s="153"/>
      <c r="P62" s="155" t="e">
        <f t="shared" si="32"/>
        <v>#DIV/0!</v>
      </c>
      <c r="Q62" s="184"/>
      <c r="R62" s="150"/>
    </row>
    <row r="63" spans="1:18" x14ac:dyDescent="0.3">
      <c r="A63" s="159"/>
      <c r="B63" s="235"/>
      <c r="C63" s="146"/>
      <c r="D63" s="146"/>
      <c r="E63" s="146"/>
      <c r="F63" s="146"/>
      <c r="G63" s="146"/>
      <c r="H63" s="146"/>
      <c r="I63" s="153"/>
      <c r="J63" s="154" t="e">
        <f t="shared" si="29"/>
        <v>#DIV/0!</v>
      </c>
      <c r="K63" s="153"/>
      <c r="L63" s="154" t="e">
        <f t="shared" si="30"/>
        <v>#DIV/0!</v>
      </c>
      <c r="M63" s="153"/>
      <c r="N63" s="154" t="e">
        <f t="shared" si="31"/>
        <v>#DIV/0!</v>
      </c>
      <c r="O63" s="153"/>
      <c r="P63" s="155" t="e">
        <f t="shared" si="32"/>
        <v>#DIV/0!</v>
      </c>
      <c r="Q63" s="184"/>
      <c r="R63" s="236"/>
    </row>
    <row r="64" spans="1:18" ht="8.25" customHeight="1" x14ac:dyDescent="0.3">
      <c r="A64" s="159"/>
      <c r="B64" s="146"/>
      <c r="C64" s="146"/>
      <c r="D64" s="146"/>
      <c r="E64" s="146"/>
      <c r="F64" s="146"/>
      <c r="G64" s="146"/>
      <c r="H64" s="146"/>
      <c r="I64" s="157"/>
      <c r="J64" s="154"/>
      <c r="K64" s="157"/>
      <c r="L64" s="154"/>
      <c r="M64" s="157"/>
      <c r="N64" s="154"/>
      <c r="O64" s="157"/>
      <c r="P64" s="155"/>
      <c r="Q64" s="184"/>
      <c r="R64" s="178"/>
    </row>
    <row r="65" spans="1:18" x14ac:dyDescent="0.3">
      <c r="A65" s="149" t="s">
        <v>298</v>
      </c>
      <c r="B65" s="146"/>
      <c r="C65" s="146"/>
      <c r="D65" s="146"/>
      <c r="E65" s="146"/>
      <c r="F65" s="146"/>
      <c r="G65" s="146"/>
      <c r="H65" s="146"/>
      <c r="I65" s="179">
        <f>SUM(I54:I63)</f>
        <v>0</v>
      </c>
      <c r="J65" s="154" t="e">
        <f>100/$I$20*I65</f>
        <v>#DIV/0!</v>
      </c>
      <c r="K65" s="179">
        <f>SUM(K54:K63)</f>
        <v>0</v>
      </c>
      <c r="L65" s="154" t="e">
        <f>100/$K$20*K65</f>
        <v>#DIV/0!</v>
      </c>
      <c r="M65" s="179">
        <f>SUM(M54:M63)</f>
        <v>0</v>
      </c>
      <c r="N65" s="154" t="e">
        <f t="shared" ref="N65" si="33">100/$M$20*M65</f>
        <v>#DIV/0!</v>
      </c>
      <c r="O65" s="179">
        <f>SUM(O54:O63)</f>
        <v>0</v>
      </c>
      <c r="P65" s="155" t="e">
        <f>100/$O$20*O65</f>
        <v>#DIV/0!</v>
      </c>
      <c r="Q65" s="184"/>
      <c r="R65" s="180"/>
    </row>
    <row r="66" spans="1:18" ht="8.25" customHeight="1" x14ac:dyDescent="0.3">
      <c r="A66" s="160"/>
      <c r="B66" s="161"/>
      <c r="C66" s="161"/>
      <c r="D66" s="161"/>
      <c r="E66" s="161"/>
      <c r="F66" s="161"/>
      <c r="G66" s="161"/>
      <c r="H66" s="161"/>
      <c r="I66" s="162"/>
      <c r="J66" s="164"/>
      <c r="K66" s="162"/>
      <c r="L66" s="164"/>
      <c r="M66" s="162"/>
      <c r="N66" s="164"/>
      <c r="O66" s="162"/>
      <c r="P66" s="164"/>
      <c r="Q66" s="184"/>
      <c r="R66" s="150"/>
    </row>
    <row r="67" spans="1:18" ht="8.25" customHeight="1" x14ac:dyDescent="0.3">
      <c r="A67" s="142"/>
      <c r="B67" s="143"/>
      <c r="C67" s="143"/>
      <c r="D67" s="143"/>
      <c r="E67" s="143"/>
      <c r="F67" s="143"/>
      <c r="G67" s="143"/>
      <c r="H67" s="143"/>
      <c r="I67" s="165"/>
      <c r="J67" s="166"/>
      <c r="K67" s="165"/>
      <c r="L67" s="166"/>
      <c r="M67" s="165"/>
      <c r="N67" s="166"/>
      <c r="O67" s="165"/>
      <c r="P67" s="187"/>
      <c r="Q67" s="184"/>
      <c r="R67" s="150"/>
    </row>
    <row r="68" spans="1:18" x14ac:dyDescent="0.3">
      <c r="A68" s="168" t="s">
        <v>6</v>
      </c>
      <c r="B68" s="169" t="s">
        <v>36</v>
      </c>
      <c r="C68" s="169"/>
      <c r="D68" s="169"/>
      <c r="E68" s="169"/>
      <c r="F68" s="169"/>
      <c r="G68" s="169"/>
      <c r="H68" s="169"/>
      <c r="I68" s="170">
        <f>I49-I65</f>
        <v>0</v>
      </c>
      <c r="J68" s="171" t="e">
        <f t="shared" ref="J68" si="34">100/$I$20*I68</f>
        <v>#DIV/0!</v>
      </c>
      <c r="K68" s="170">
        <f>K49-K65</f>
        <v>0</v>
      </c>
      <c r="L68" s="171" t="e">
        <f t="shared" ref="L68" si="35">100/$K$20*K68</f>
        <v>#DIV/0!</v>
      </c>
      <c r="M68" s="170">
        <f>M49-M65</f>
        <v>0</v>
      </c>
      <c r="N68" s="171" t="e">
        <f t="shared" ref="N68" si="36">100/$M$20*M68</f>
        <v>#DIV/0!</v>
      </c>
      <c r="O68" s="170">
        <f>O49-O65</f>
        <v>0</v>
      </c>
      <c r="P68" s="172" t="e">
        <f t="shared" ref="P68" si="37">100/$O$20*O68</f>
        <v>#DIV/0!</v>
      </c>
      <c r="Q68" s="184"/>
      <c r="R68" s="150"/>
    </row>
    <row r="69" spans="1:18" s="36" customFormat="1" ht="6.75" customHeight="1" x14ac:dyDescent="0.35">
      <c r="A69" s="189"/>
      <c r="B69" s="484"/>
      <c r="C69" s="484"/>
      <c r="D69" s="484"/>
      <c r="E69" s="484"/>
      <c r="F69" s="484"/>
      <c r="G69" s="484"/>
      <c r="H69" s="484"/>
      <c r="I69" s="191"/>
      <c r="J69" s="484"/>
      <c r="K69" s="191"/>
      <c r="L69" s="484"/>
      <c r="M69" s="191"/>
      <c r="N69" s="484"/>
      <c r="O69" s="191"/>
      <c r="P69" s="190"/>
      <c r="Q69" s="477"/>
      <c r="R69" s="191"/>
    </row>
    <row r="70" spans="1:18" s="36" customFormat="1" ht="6.75" customHeight="1" x14ac:dyDescent="0.35">
      <c r="A70" s="477"/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503"/>
    </row>
    <row r="71" spans="1:18" ht="8.25" customHeight="1" x14ac:dyDescent="0.3">
      <c r="A71" s="142"/>
      <c r="B71" s="143"/>
      <c r="C71" s="143"/>
      <c r="D71" s="143"/>
      <c r="E71" s="143"/>
      <c r="F71" s="143"/>
      <c r="G71" s="143"/>
      <c r="H71" s="143"/>
      <c r="I71" s="165"/>
      <c r="J71" s="167"/>
      <c r="K71" s="165"/>
      <c r="L71" s="167"/>
      <c r="M71" s="165"/>
      <c r="N71" s="167"/>
      <c r="O71" s="165"/>
      <c r="P71" s="167"/>
      <c r="Q71" s="184"/>
      <c r="R71" s="176"/>
    </row>
    <row r="72" spans="1:18" x14ac:dyDescent="0.3">
      <c r="A72" s="145" t="s">
        <v>38</v>
      </c>
      <c r="B72" s="146"/>
      <c r="C72" s="494" t="s">
        <v>139</v>
      </c>
      <c r="D72" s="494"/>
      <c r="E72" s="478"/>
      <c r="F72" s="478"/>
      <c r="G72" s="478"/>
      <c r="H72" s="237"/>
      <c r="I72" s="177"/>
      <c r="J72" s="155"/>
      <c r="K72" s="177"/>
      <c r="L72" s="155"/>
      <c r="M72" s="177"/>
      <c r="N72" s="155"/>
      <c r="O72" s="177"/>
      <c r="P72" s="155"/>
      <c r="Q72" s="184"/>
      <c r="R72" s="150"/>
    </row>
    <row r="73" spans="1:18" x14ac:dyDescent="0.3">
      <c r="A73" s="159"/>
      <c r="B73" s="303" t="s">
        <v>188</v>
      </c>
      <c r="C73" s="496"/>
      <c r="D73" s="497"/>
      <c r="E73" s="481"/>
      <c r="F73" s="481"/>
      <c r="G73" s="481"/>
      <c r="H73" s="338"/>
      <c r="I73" s="339"/>
      <c r="J73" s="154" t="e">
        <f t="shared" ref="J73:J78" si="38">100/$I$20*I73</f>
        <v>#DIV/0!</v>
      </c>
      <c r="K73" s="339"/>
      <c r="L73" s="154" t="e">
        <f t="shared" ref="L73:L78" si="39">100/$K$20*K73</f>
        <v>#DIV/0!</v>
      </c>
      <c r="M73" s="339"/>
      <c r="N73" s="154" t="e">
        <f t="shared" ref="N73:N78" si="40">100/$M$20*M73</f>
        <v>#DIV/0!</v>
      </c>
      <c r="O73" s="339"/>
      <c r="P73" s="242" t="e">
        <f t="shared" ref="P73:P78" si="41">100/$O$20*O73</f>
        <v>#DIV/0!</v>
      </c>
      <c r="Q73" s="184"/>
      <c r="R73" s="150"/>
    </row>
    <row r="74" spans="1:18" x14ac:dyDescent="0.3">
      <c r="A74" s="159"/>
      <c r="B74" s="303" t="s">
        <v>189</v>
      </c>
      <c r="C74" s="496"/>
      <c r="D74" s="497"/>
      <c r="E74" s="481"/>
      <c r="F74" s="481"/>
      <c r="G74" s="481"/>
      <c r="H74" s="338"/>
      <c r="I74" s="339"/>
      <c r="J74" s="154" t="e">
        <f t="shared" si="38"/>
        <v>#DIV/0!</v>
      </c>
      <c r="K74" s="339"/>
      <c r="L74" s="154" t="e">
        <f t="shared" si="39"/>
        <v>#DIV/0!</v>
      </c>
      <c r="M74" s="339"/>
      <c r="N74" s="154" t="e">
        <f t="shared" si="40"/>
        <v>#DIV/0!</v>
      </c>
      <c r="O74" s="339"/>
      <c r="P74" s="242" t="e">
        <f t="shared" si="41"/>
        <v>#DIV/0!</v>
      </c>
      <c r="Q74" s="184"/>
      <c r="R74" s="150"/>
    </row>
    <row r="75" spans="1:18" x14ac:dyDescent="0.3">
      <c r="A75" s="159"/>
      <c r="B75" s="303" t="s">
        <v>190</v>
      </c>
      <c r="C75" s="480"/>
      <c r="D75" s="481"/>
      <c r="E75" s="481"/>
      <c r="F75" s="481"/>
      <c r="G75" s="481"/>
      <c r="H75" s="338"/>
      <c r="I75" s="339"/>
      <c r="J75" s="154" t="e">
        <f t="shared" si="38"/>
        <v>#DIV/0!</v>
      </c>
      <c r="K75" s="339"/>
      <c r="L75" s="154" t="e">
        <f t="shared" si="39"/>
        <v>#DIV/0!</v>
      </c>
      <c r="M75" s="339"/>
      <c r="N75" s="154" t="e">
        <f t="shared" si="40"/>
        <v>#DIV/0!</v>
      </c>
      <c r="O75" s="339"/>
      <c r="P75" s="242" t="e">
        <f t="shared" si="41"/>
        <v>#DIV/0!</v>
      </c>
      <c r="Q75" s="184"/>
      <c r="R75" s="150"/>
    </row>
    <row r="76" spans="1:18" x14ac:dyDescent="0.3">
      <c r="A76" s="159"/>
      <c r="B76" s="303" t="s">
        <v>191</v>
      </c>
      <c r="C76" s="480"/>
      <c r="D76" s="481"/>
      <c r="E76" s="481"/>
      <c r="F76" s="481"/>
      <c r="G76" s="481"/>
      <c r="H76" s="338"/>
      <c r="I76" s="339"/>
      <c r="J76" s="154" t="e">
        <f t="shared" si="38"/>
        <v>#DIV/0!</v>
      </c>
      <c r="K76" s="339"/>
      <c r="L76" s="154" t="e">
        <f t="shared" si="39"/>
        <v>#DIV/0!</v>
      </c>
      <c r="M76" s="339"/>
      <c r="N76" s="154" t="e">
        <f t="shared" si="40"/>
        <v>#DIV/0!</v>
      </c>
      <c r="O76" s="339"/>
      <c r="P76" s="242" t="e">
        <f t="shared" si="41"/>
        <v>#DIV/0!</v>
      </c>
      <c r="Q76" s="184"/>
      <c r="R76" s="150"/>
    </row>
    <row r="77" spans="1:18" x14ac:dyDescent="0.3">
      <c r="A77" s="159"/>
      <c r="B77" s="303"/>
      <c r="C77" s="496"/>
      <c r="D77" s="497"/>
      <c r="E77" s="481"/>
      <c r="F77" s="481"/>
      <c r="G77" s="481"/>
      <c r="H77" s="338"/>
      <c r="I77" s="339"/>
      <c r="J77" s="154" t="e">
        <f t="shared" si="38"/>
        <v>#DIV/0!</v>
      </c>
      <c r="K77" s="339"/>
      <c r="L77" s="154" t="e">
        <f t="shared" si="39"/>
        <v>#DIV/0!</v>
      </c>
      <c r="M77" s="339"/>
      <c r="N77" s="154" t="e">
        <f t="shared" si="40"/>
        <v>#DIV/0!</v>
      </c>
      <c r="O77" s="339"/>
      <c r="P77" s="242" t="e">
        <f t="shared" si="41"/>
        <v>#DIV/0!</v>
      </c>
      <c r="Q77" s="184"/>
      <c r="R77" s="150"/>
    </row>
    <row r="78" spans="1:18" x14ac:dyDescent="0.3">
      <c r="A78" s="159"/>
      <c r="B78" s="303"/>
      <c r="C78" s="496"/>
      <c r="D78" s="497"/>
      <c r="E78" s="481"/>
      <c r="F78" s="481"/>
      <c r="G78" s="481"/>
      <c r="H78" s="338"/>
      <c r="I78" s="339"/>
      <c r="J78" s="154" t="e">
        <f t="shared" si="38"/>
        <v>#DIV/0!</v>
      </c>
      <c r="K78" s="339"/>
      <c r="L78" s="154" t="e">
        <f t="shared" si="39"/>
        <v>#DIV/0!</v>
      </c>
      <c r="M78" s="339"/>
      <c r="N78" s="154" t="e">
        <f t="shared" si="40"/>
        <v>#DIV/0!</v>
      </c>
      <c r="O78" s="339"/>
      <c r="P78" s="242" t="e">
        <f t="shared" si="41"/>
        <v>#DIV/0!</v>
      </c>
      <c r="Q78" s="184"/>
      <c r="R78" s="150"/>
    </row>
    <row r="79" spans="1:18" ht="8.25" customHeight="1" x14ac:dyDescent="0.3">
      <c r="A79" s="159"/>
      <c r="B79" s="146"/>
      <c r="C79" s="146"/>
      <c r="D79" s="146"/>
      <c r="E79" s="146"/>
      <c r="F79" s="146"/>
      <c r="G79" s="146"/>
      <c r="H79" s="146"/>
      <c r="I79" s="157"/>
      <c r="J79" s="154"/>
      <c r="K79" s="157"/>
      <c r="L79" s="154"/>
      <c r="M79" s="157"/>
      <c r="N79" s="154"/>
      <c r="O79" s="157"/>
      <c r="P79" s="155"/>
      <c r="Q79" s="184"/>
      <c r="R79" s="180"/>
    </row>
    <row r="80" spans="1:18" x14ac:dyDescent="0.3">
      <c r="A80" s="149" t="s">
        <v>140</v>
      </c>
      <c r="B80" s="146"/>
      <c r="C80" s="146"/>
      <c r="D80" s="146"/>
      <c r="E80" s="146"/>
      <c r="F80" s="146"/>
      <c r="G80" s="146"/>
      <c r="H80" s="146"/>
      <c r="I80" s="179">
        <f>SUM(I73:I79)</f>
        <v>0</v>
      </c>
      <c r="J80" s="154" t="e">
        <f>100/$I$20*I80</f>
        <v>#DIV/0!</v>
      </c>
      <c r="K80" s="179">
        <f>SUM(K73:K79)</f>
        <v>0</v>
      </c>
      <c r="L80" s="154" t="e">
        <f>100/$K$20*K80</f>
        <v>#DIV/0!</v>
      </c>
      <c r="M80" s="179">
        <f>SUM(M73:M79)</f>
        <v>0</v>
      </c>
      <c r="N80" s="154" t="e">
        <f t="shared" ref="N80" si="42">100/$M$20*M80</f>
        <v>#DIV/0!</v>
      </c>
      <c r="O80" s="179">
        <f>SUM(O73:O79)</f>
        <v>0</v>
      </c>
      <c r="P80" s="155" t="e">
        <f>100/$O$20*O80</f>
        <v>#DIV/0!</v>
      </c>
      <c r="Q80" s="184"/>
      <c r="R80" s="180"/>
    </row>
    <row r="81" spans="1:18" ht="8.25" customHeight="1" x14ac:dyDescent="0.3">
      <c r="A81" s="160"/>
      <c r="B81" s="161"/>
      <c r="C81" s="161"/>
      <c r="D81" s="161"/>
      <c r="E81" s="161"/>
      <c r="F81" s="161"/>
      <c r="G81" s="161"/>
      <c r="H81" s="161"/>
      <c r="I81" s="162"/>
      <c r="J81" s="164"/>
      <c r="K81" s="162"/>
      <c r="L81" s="164"/>
      <c r="M81" s="162"/>
      <c r="N81" s="164"/>
      <c r="O81" s="162"/>
      <c r="P81" s="164"/>
      <c r="Q81" s="184"/>
      <c r="R81" s="150"/>
    </row>
    <row r="82" spans="1:18" ht="8.25" customHeight="1" x14ac:dyDescent="0.3">
      <c r="A82" s="142"/>
      <c r="B82" s="143"/>
      <c r="C82" s="143"/>
      <c r="D82" s="143"/>
      <c r="E82" s="143"/>
      <c r="F82" s="143"/>
      <c r="G82" s="143"/>
      <c r="H82" s="143"/>
      <c r="I82" s="165"/>
      <c r="J82" s="166"/>
      <c r="K82" s="165"/>
      <c r="L82" s="166"/>
      <c r="M82" s="165"/>
      <c r="N82" s="166"/>
      <c r="O82" s="165"/>
      <c r="P82" s="167"/>
      <c r="Q82" s="184"/>
      <c r="R82" s="150"/>
    </row>
    <row r="83" spans="1:18" x14ac:dyDescent="0.3">
      <c r="A83" s="168" t="s">
        <v>6</v>
      </c>
      <c r="B83" s="169" t="s">
        <v>39</v>
      </c>
      <c r="C83" s="169"/>
      <c r="D83" s="169"/>
      <c r="E83" s="169"/>
      <c r="F83" s="169"/>
      <c r="G83" s="169"/>
      <c r="H83" s="169"/>
      <c r="I83" s="170">
        <f>I68-I80</f>
        <v>0</v>
      </c>
      <c r="J83" s="171" t="e">
        <f t="shared" ref="J83" si="43">100/$I$20*I83</f>
        <v>#DIV/0!</v>
      </c>
      <c r="K83" s="170">
        <f>K68-K80</f>
        <v>0</v>
      </c>
      <c r="L83" s="171" t="e">
        <f t="shared" ref="L83" si="44">100/$K$20*K83</f>
        <v>#DIV/0!</v>
      </c>
      <c r="M83" s="170">
        <f>M68-M80</f>
        <v>0</v>
      </c>
      <c r="N83" s="171" t="e">
        <f t="shared" ref="N83" si="45">100/$M$20*M83</f>
        <v>#DIV/0!</v>
      </c>
      <c r="O83" s="170">
        <f>O68-O80</f>
        <v>0</v>
      </c>
      <c r="P83" s="172" t="e">
        <f t="shared" ref="P83" si="46">100/$O$20*O83</f>
        <v>#DIV/0!</v>
      </c>
      <c r="Q83" s="184"/>
      <c r="R83" s="150"/>
    </row>
    <row r="84" spans="1:18" ht="8.25" customHeight="1" x14ac:dyDescent="0.3">
      <c r="A84" s="160"/>
      <c r="B84" s="161"/>
      <c r="C84" s="161"/>
      <c r="D84" s="161"/>
      <c r="E84" s="161"/>
      <c r="F84" s="161"/>
      <c r="G84" s="161"/>
      <c r="H84" s="161"/>
      <c r="I84" s="162"/>
      <c r="J84" s="163"/>
      <c r="K84" s="162"/>
      <c r="L84" s="163"/>
      <c r="M84" s="162"/>
      <c r="N84" s="163"/>
      <c r="O84" s="162"/>
      <c r="P84" s="164"/>
      <c r="Q84" s="184"/>
      <c r="R84" s="174"/>
    </row>
    <row r="85" spans="1:18" ht="8.25" customHeight="1" x14ac:dyDescent="0.3">
      <c r="A85" s="184"/>
      <c r="B85" s="184"/>
      <c r="C85" s="184"/>
      <c r="D85" s="184"/>
      <c r="E85" s="184"/>
      <c r="F85" s="184"/>
      <c r="G85" s="184"/>
      <c r="H85" s="184"/>
      <c r="I85" s="184"/>
      <c r="J85" s="331"/>
      <c r="K85" s="184"/>
      <c r="L85" s="331"/>
      <c r="M85" s="184"/>
      <c r="N85" s="331"/>
      <c r="O85" s="184"/>
      <c r="P85" s="331"/>
      <c r="Q85" s="184"/>
      <c r="R85" s="501"/>
    </row>
    <row r="86" spans="1:18" ht="8.25" customHeight="1" x14ac:dyDescent="0.3">
      <c r="A86" s="142"/>
      <c r="B86" s="143"/>
      <c r="C86" s="143"/>
      <c r="D86" s="143"/>
      <c r="E86" s="143"/>
      <c r="F86" s="143"/>
      <c r="G86" s="143"/>
      <c r="H86" s="143"/>
      <c r="I86" s="165"/>
      <c r="J86" s="167"/>
      <c r="K86" s="165"/>
      <c r="L86" s="167"/>
      <c r="M86" s="165"/>
      <c r="N86" s="167"/>
      <c r="O86" s="165"/>
      <c r="P86" s="167"/>
      <c r="Q86" s="184"/>
      <c r="R86" s="176"/>
    </row>
    <row r="87" spans="1:18" x14ac:dyDescent="0.3">
      <c r="A87" s="159"/>
      <c r="B87" s="184" t="s">
        <v>299</v>
      </c>
      <c r="C87" s="184"/>
      <c r="D87" s="184"/>
      <c r="E87" s="184"/>
      <c r="F87" s="184"/>
      <c r="G87" s="184"/>
      <c r="H87" s="184"/>
      <c r="I87" s="153"/>
      <c r="J87" s="154" t="e">
        <f>100/$I$20*I87</f>
        <v>#DIV/0!</v>
      </c>
      <c r="K87" s="153"/>
      <c r="L87" s="154" t="e">
        <f>100/$K$20*K87</f>
        <v>#DIV/0!</v>
      </c>
      <c r="M87" s="153"/>
      <c r="N87" s="154" t="e">
        <f t="shared" ref="N87" si="47">100/$M$20*M87</f>
        <v>#DIV/0!</v>
      </c>
      <c r="O87" s="153"/>
      <c r="P87" s="155" t="e">
        <f>100/$O$20*O87</f>
        <v>#DIV/0!</v>
      </c>
      <c r="Q87" s="184"/>
      <c r="R87" s="150"/>
    </row>
    <row r="88" spans="1:18" ht="8.25" customHeight="1" x14ac:dyDescent="0.3">
      <c r="A88" s="159"/>
      <c r="B88" s="146"/>
      <c r="C88" s="146"/>
      <c r="D88" s="146"/>
      <c r="E88" s="146"/>
      <c r="F88" s="146"/>
      <c r="G88" s="146"/>
      <c r="H88" s="146"/>
      <c r="I88" s="157"/>
      <c r="J88" s="154"/>
      <c r="K88" s="157"/>
      <c r="L88" s="154"/>
      <c r="M88" s="157"/>
      <c r="N88" s="154"/>
      <c r="O88" s="157"/>
      <c r="P88" s="155"/>
      <c r="Q88" s="184"/>
      <c r="R88" s="180"/>
    </row>
    <row r="89" spans="1:18" ht="8.25" customHeight="1" x14ac:dyDescent="0.3">
      <c r="A89" s="160"/>
      <c r="B89" s="161"/>
      <c r="C89" s="161"/>
      <c r="D89" s="161"/>
      <c r="E89" s="161"/>
      <c r="F89" s="161"/>
      <c r="G89" s="161"/>
      <c r="H89" s="161"/>
      <c r="I89" s="162"/>
      <c r="J89" s="164"/>
      <c r="K89" s="162"/>
      <c r="L89" s="164"/>
      <c r="M89" s="162"/>
      <c r="N89" s="164"/>
      <c r="O89" s="162"/>
      <c r="P89" s="164"/>
      <c r="Q89" s="184"/>
      <c r="R89" s="150"/>
    </row>
    <row r="90" spans="1:18" ht="8.25" customHeight="1" x14ac:dyDescent="0.3">
      <c r="A90" s="142"/>
      <c r="B90" s="143"/>
      <c r="C90" s="143"/>
      <c r="D90" s="143"/>
      <c r="E90" s="143"/>
      <c r="F90" s="143"/>
      <c r="G90" s="143"/>
      <c r="H90" s="143"/>
      <c r="I90" s="165"/>
      <c r="J90" s="166"/>
      <c r="K90" s="165"/>
      <c r="L90" s="166"/>
      <c r="M90" s="165"/>
      <c r="N90" s="166"/>
      <c r="O90" s="165"/>
      <c r="P90" s="167"/>
      <c r="Q90" s="184"/>
      <c r="R90" s="150"/>
    </row>
    <row r="91" spans="1:18" x14ac:dyDescent="0.3">
      <c r="A91" s="168" t="s">
        <v>6</v>
      </c>
      <c r="B91" s="169" t="s">
        <v>147</v>
      </c>
      <c r="C91" s="169"/>
      <c r="D91" s="169"/>
      <c r="E91" s="169"/>
      <c r="F91" s="169"/>
      <c r="G91" s="169"/>
      <c r="H91" s="169"/>
      <c r="I91" s="170">
        <f>I83-I87</f>
        <v>0</v>
      </c>
      <c r="J91" s="171" t="e">
        <f t="shared" ref="J91" si="48">100/$I$20*I91</f>
        <v>#DIV/0!</v>
      </c>
      <c r="K91" s="170">
        <f>K83-K87</f>
        <v>0</v>
      </c>
      <c r="L91" s="171" t="e">
        <f t="shared" ref="L91" si="49">100/$K$20*K91</f>
        <v>#DIV/0!</v>
      </c>
      <c r="M91" s="170">
        <f>M83-M87</f>
        <v>0</v>
      </c>
      <c r="N91" s="171" t="e">
        <f t="shared" ref="N91" si="50">100/$M$20*M91</f>
        <v>#DIV/0!</v>
      </c>
      <c r="O91" s="170">
        <f>O83-O87</f>
        <v>0</v>
      </c>
      <c r="P91" s="172" t="e">
        <f t="shared" ref="P91" si="51">100/$O$20*O91</f>
        <v>#DIV/0!</v>
      </c>
      <c r="Q91" s="184"/>
      <c r="R91" s="150"/>
    </row>
    <row r="92" spans="1:18" ht="8.25" customHeight="1" x14ac:dyDescent="0.3">
      <c r="A92" s="160"/>
      <c r="B92" s="161"/>
      <c r="C92" s="161"/>
      <c r="D92" s="161"/>
      <c r="E92" s="161"/>
      <c r="F92" s="161"/>
      <c r="G92" s="161"/>
      <c r="H92" s="161"/>
      <c r="I92" s="162"/>
      <c r="J92" s="163"/>
      <c r="K92" s="162"/>
      <c r="L92" s="163"/>
      <c r="M92" s="162"/>
      <c r="N92" s="163"/>
      <c r="O92" s="162"/>
      <c r="P92" s="164"/>
      <c r="Q92" s="184"/>
      <c r="R92" s="174"/>
    </row>
    <row r="93" spans="1:18" ht="8.25" customHeight="1" x14ac:dyDescent="0.3">
      <c r="A93" s="184"/>
      <c r="B93" s="184"/>
      <c r="C93" s="184"/>
      <c r="D93" s="184"/>
      <c r="E93" s="184"/>
      <c r="F93" s="184"/>
      <c r="G93" s="184"/>
      <c r="H93" s="184"/>
      <c r="I93" s="184"/>
      <c r="J93" s="331"/>
      <c r="K93" s="184"/>
      <c r="L93" s="331"/>
      <c r="M93" s="184"/>
      <c r="N93" s="331"/>
      <c r="O93" s="184"/>
      <c r="P93" s="331"/>
      <c r="Q93" s="184"/>
      <c r="R93" s="501"/>
    </row>
    <row r="94" spans="1:18" ht="8.25" customHeight="1" x14ac:dyDescent="0.3">
      <c r="A94" s="142"/>
      <c r="B94" s="143"/>
      <c r="C94" s="143"/>
      <c r="D94" s="143"/>
      <c r="E94" s="143"/>
      <c r="F94" s="143"/>
      <c r="G94" s="143"/>
      <c r="H94" s="143"/>
      <c r="I94" s="165"/>
      <c r="J94" s="167"/>
      <c r="K94" s="165"/>
      <c r="L94" s="167"/>
      <c r="M94" s="165"/>
      <c r="N94" s="167"/>
      <c r="O94" s="165"/>
      <c r="P94" s="167"/>
      <c r="Q94" s="184"/>
      <c r="R94" s="176"/>
    </row>
    <row r="95" spans="1:18" x14ac:dyDescent="0.3">
      <c r="A95" s="159"/>
      <c r="B95" s="184" t="s">
        <v>315</v>
      </c>
      <c r="C95" s="184"/>
      <c r="D95" s="184"/>
      <c r="E95" s="184"/>
      <c r="F95" s="184"/>
      <c r="G95" s="184"/>
      <c r="H95" s="184"/>
      <c r="I95" s="153"/>
      <c r="J95" s="154" t="e">
        <f>100/$I$20*I95</f>
        <v>#DIV/0!</v>
      </c>
      <c r="K95" s="153"/>
      <c r="L95" s="154" t="e">
        <f>100/$K$20*K95</f>
        <v>#DIV/0!</v>
      </c>
      <c r="M95" s="153"/>
      <c r="N95" s="154" t="e">
        <f t="shared" ref="N95:N97" si="52">100/$M$20*M95</f>
        <v>#DIV/0!</v>
      </c>
      <c r="O95" s="153"/>
      <c r="P95" s="155" t="e">
        <f>100/$O$20*O95</f>
        <v>#DIV/0!</v>
      </c>
      <c r="Q95" s="184"/>
      <c r="R95" s="150"/>
    </row>
    <row r="96" spans="1:18" x14ac:dyDescent="0.3">
      <c r="A96" s="159"/>
      <c r="B96" s="332"/>
      <c r="C96" s="184"/>
      <c r="D96" s="184"/>
      <c r="E96" s="184"/>
      <c r="F96" s="184"/>
      <c r="G96" s="184"/>
      <c r="H96" s="184"/>
      <c r="I96" s="153"/>
      <c r="J96" s="154" t="e">
        <f>100/$I$20*I96</f>
        <v>#DIV/0!</v>
      </c>
      <c r="K96" s="153"/>
      <c r="L96" s="154" t="e">
        <f>100/$K$20*K96</f>
        <v>#DIV/0!</v>
      </c>
      <c r="M96" s="153"/>
      <c r="N96" s="154" t="e">
        <f t="shared" si="52"/>
        <v>#DIV/0!</v>
      </c>
      <c r="O96" s="153"/>
      <c r="P96" s="155" t="e">
        <f>100/$O$20*O96</f>
        <v>#DIV/0!</v>
      </c>
      <c r="Q96" s="184"/>
      <c r="R96" s="150"/>
    </row>
    <row r="97" spans="1:18" x14ac:dyDescent="0.3">
      <c r="A97" s="159"/>
      <c r="B97" s="333"/>
      <c r="C97" s="334"/>
      <c r="D97" s="184"/>
      <c r="E97" s="184"/>
      <c r="F97" s="184"/>
      <c r="G97" s="184"/>
      <c r="H97" s="184"/>
      <c r="I97" s="153"/>
      <c r="J97" s="154" t="e">
        <f>100/$I$20*I97</f>
        <v>#DIV/0!</v>
      </c>
      <c r="K97" s="153"/>
      <c r="L97" s="154" t="e">
        <f>100/$K$20*K97</f>
        <v>#DIV/0!</v>
      </c>
      <c r="M97" s="153"/>
      <c r="N97" s="154" t="e">
        <f t="shared" si="52"/>
        <v>#DIV/0!</v>
      </c>
      <c r="O97" s="153"/>
      <c r="P97" s="155" t="e">
        <f>100/$O$20*O97</f>
        <v>#DIV/0!</v>
      </c>
      <c r="Q97" s="184"/>
      <c r="R97" s="150"/>
    </row>
    <row r="98" spans="1:18" ht="8.25" customHeight="1" x14ac:dyDescent="0.3">
      <c r="A98" s="159"/>
      <c r="B98" s="146"/>
      <c r="C98" s="146"/>
      <c r="D98" s="146"/>
      <c r="E98" s="146"/>
      <c r="F98" s="146"/>
      <c r="G98" s="146"/>
      <c r="H98" s="146"/>
      <c r="I98" s="157"/>
      <c r="J98" s="154"/>
      <c r="K98" s="157"/>
      <c r="L98" s="154"/>
      <c r="M98" s="157"/>
      <c r="N98" s="154"/>
      <c r="O98" s="157"/>
      <c r="P98" s="155"/>
      <c r="Q98" s="184"/>
      <c r="R98" s="180"/>
    </row>
    <row r="99" spans="1:18" ht="8.25" customHeight="1" x14ac:dyDescent="0.3">
      <c r="A99" s="160"/>
      <c r="B99" s="161"/>
      <c r="C99" s="161"/>
      <c r="D99" s="161"/>
      <c r="E99" s="161"/>
      <c r="F99" s="161"/>
      <c r="G99" s="161"/>
      <c r="H99" s="161"/>
      <c r="I99" s="162"/>
      <c r="J99" s="164"/>
      <c r="K99" s="162"/>
      <c r="L99" s="164"/>
      <c r="M99" s="162"/>
      <c r="N99" s="164"/>
      <c r="O99" s="162"/>
      <c r="P99" s="164"/>
      <c r="Q99" s="184"/>
      <c r="R99" s="150"/>
    </row>
    <row r="100" spans="1:18" ht="8.25" customHeight="1" x14ac:dyDescent="0.3">
      <c r="A100" s="142"/>
      <c r="B100" s="143"/>
      <c r="C100" s="143"/>
      <c r="D100" s="143"/>
      <c r="E100" s="143"/>
      <c r="F100" s="143"/>
      <c r="G100" s="143"/>
      <c r="H100" s="143"/>
      <c r="I100" s="165"/>
      <c r="J100" s="166"/>
      <c r="K100" s="165"/>
      <c r="L100" s="166"/>
      <c r="M100" s="165"/>
      <c r="N100" s="166"/>
      <c r="O100" s="165"/>
      <c r="P100" s="167"/>
      <c r="Q100" s="184"/>
      <c r="R100" s="150"/>
    </row>
    <row r="101" spans="1:18" x14ac:dyDescent="0.3">
      <c r="A101" s="168" t="s">
        <v>6</v>
      </c>
      <c r="B101" s="169" t="s">
        <v>40</v>
      </c>
      <c r="C101" s="169"/>
      <c r="D101" s="169"/>
      <c r="E101" s="169"/>
      <c r="F101" s="169"/>
      <c r="G101" s="169"/>
      <c r="H101" s="169"/>
      <c r="I101" s="170">
        <f>+I91-SUM(I95:I97)</f>
        <v>0</v>
      </c>
      <c r="J101" s="171" t="e">
        <f t="shared" ref="J101" si="53">100/$I$20*I101</f>
        <v>#DIV/0!</v>
      </c>
      <c r="K101" s="170">
        <f>+K91-SUM(K95:K97)</f>
        <v>0</v>
      </c>
      <c r="L101" s="171" t="e">
        <f t="shared" ref="L101" si="54">100/$K$20*K101</f>
        <v>#DIV/0!</v>
      </c>
      <c r="M101" s="170">
        <f>+M91-SUM(M95:M97)</f>
        <v>0</v>
      </c>
      <c r="N101" s="171" t="e">
        <f t="shared" ref="N101" si="55">100/$M$20*M101</f>
        <v>#DIV/0!</v>
      </c>
      <c r="O101" s="170">
        <f>+O91-SUM(O95:O97)</f>
        <v>0</v>
      </c>
      <c r="P101" s="172" t="e">
        <f t="shared" ref="P101" si="56">100/$O$20*O101</f>
        <v>#DIV/0!</v>
      </c>
      <c r="Q101" s="184"/>
      <c r="R101" s="150"/>
    </row>
    <row r="102" spans="1:18" ht="8.25" customHeight="1" thickBot="1" x14ac:dyDescent="0.35">
      <c r="A102" s="443"/>
      <c r="B102" s="444"/>
      <c r="C102" s="444"/>
      <c r="D102" s="444"/>
      <c r="E102" s="444"/>
      <c r="F102" s="444"/>
      <c r="G102" s="444"/>
      <c r="H102" s="444"/>
      <c r="I102" s="445"/>
      <c r="J102" s="446"/>
      <c r="K102" s="445"/>
      <c r="L102" s="446"/>
      <c r="M102" s="445"/>
      <c r="N102" s="446"/>
      <c r="O102" s="445"/>
      <c r="P102" s="447"/>
      <c r="Q102" s="448"/>
      <c r="R102" s="449"/>
    </row>
    <row r="103" spans="1:18" ht="31.5" customHeight="1" x14ac:dyDescent="0.35">
      <c r="A103" s="498"/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</row>
    <row r="104" spans="1:18" s="37" customFormat="1" ht="15.5" x14ac:dyDescent="0.35">
      <c r="A104" s="499"/>
      <c r="B104" s="499"/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</row>
  </sheetData>
  <sheetProtection selectLockedCells="1" selectUnlockedCells="1"/>
  <mergeCells count="15">
    <mergeCell ref="C10:D10"/>
    <mergeCell ref="C11:D11"/>
    <mergeCell ref="C5:D5"/>
    <mergeCell ref="C6:D6"/>
    <mergeCell ref="C9:D9"/>
    <mergeCell ref="C7:D7"/>
    <mergeCell ref="C8:D8"/>
    <mergeCell ref="C28:D28"/>
    <mergeCell ref="C29:D29"/>
    <mergeCell ref="C12:D12"/>
    <mergeCell ref="C13:D13"/>
    <mergeCell ref="C14:D14"/>
    <mergeCell ref="C15:D15"/>
    <mergeCell ref="C26:D26"/>
    <mergeCell ref="C27:D27"/>
  </mergeCells>
  <phoneticPr fontId="26" type="noConversion"/>
  <pageMargins left="0.78740157480314965" right="0.59055118110236227" top="0.78740157480314965" bottom="0.58391666666666664" header="0.31496062992125984" footer="0.31496062992125984"/>
  <pageSetup paperSize="9" scale="52" fitToHeight="0" orientation="portrait" horizontalDpi="4294967292" verticalDpi="4294967292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3366FF"/>
    <pageSetUpPr fitToPage="1"/>
  </sheetPr>
  <dimension ref="A1:M92"/>
  <sheetViews>
    <sheetView showGridLines="0" zoomScaleNormal="100" zoomScaleSheetLayoutView="50" workbookViewId="0">
      <selection activeCell="D6" sqref="D6"/>
    </sheetView>
  </sheetViews>
  <sheetFormatPr baseColWidth="10" defaultColWidth="11.453125" defaultRowHeight="14" x14ac:dyDescent="0.3"/>
  <cols>
    <col min="1" max="1" width="2.453125" style="1" customWidth="1"/>
    <col min="2" max="2" width="47.453125" style="1" customWidth="1"/>
    <col min="3" max="3" width="4.453125" style="1" customWidth="1"/>
    <col min="4" max="4" width="12.453125" style="1" customWidth="1"/>
    <col min="5" max="5" width="8" style="34" customWidth="1"/>
    <col min="6" max="6" width="12.453125" style="1" customWidth="1"/>
    <col min="7" max="7" width="8" style="34" customWidth="1"/>
    <col min="8" max="8" width="12.453125" style="1" customWidth="1"/>
    <col min="9" max="9" width="8" style="34" customWidth="1"/>
    <col min="10" max="10" width="12.453125" style="1" customWidth="1"/>
    <col min="11" max="11" width="8" style="34" customWidth="1"/>
    <col min="12" max="12" width="1.453125" style="1" customWidth="1"/>
    <col min="13" max="13" width="70.453125" style="1" customWidth="1"/>
    <col min="14" max="16384" width="11.453125" style="1"/>
  </cols>
  <sheetData>
    <row r="1" spans="1:13" s="135" customFormat="1" ht="18" customHeight="1" thickBot="1" x14ac:dyDescent="0.45">
      <c r="A1" s="450" t="s">
        <v>353</v>
      </c>
      <c r="B1" s="451"/>
      <c r="C1" s="451"/>
      <c r="D1" s="451"/>
      <c r="E1" s="452"/>
      <c r="F1" s="451"/>
      <c r="G1" s="452"/>
      <c r="H1" s="451"/>
      <c r="I1" s="452"/>
      <c r="J1" s="451"/>
      <c r="K1" s="583" t="str">
        <f>START!C10</f>
        <v>Projektname</v>
      </c>
      <c r="L1" s="453"/>
      <c r="M1" s="453"/>
    </row>
    <row r="2" spans="1:13" ht="31.5" customHeight="1" x14ac:dyDescent="0.3">
      <c r="A2" s="525"/>
      <c r="B2" s="526"/>
      <c r="C2" s="527"/>
      <c r="D2" s="533" t="str">
        <f>'ERFOLGS-RECH'!I2</f>
        <v>aktuelles 
Jahr</v>
      </c>
      <c r="E2" s="573"/>
      <c r="F2" s="348" t="str">
        <f>'ERFOLGS-RECH'!K2</f>
        <v>Jahr 1</v>
      </c>
      <c r="G2" s="574"/>
      <c r="H2" s="348" t="str">
        <f>'ERFOLGS-RECH'!M2</f>
        <v>Jahr 2</v>
      </c>
      <c r="I2" s="574"/>
      <c r="J2" s="348" t="str">
        <f>'ERFOLGS-RECH'!O2</f>
        <v>Jahr 3</v>
      </c>
      <c r="K2" s="574"/>
      <c r="L2" s="63"/>
      <c r="M2" s="347" t="s">
        <v>7</v>
      </c>
    </row>
    <row r="3" spans="1:13" x14ac:dyDescent="0.3">
      <c r="A3" s="528"/>
      <c r="B3" s="529"/>
      <c r="C3" s="530"/>
      <c r="D3" s="94" t="s">
        <v>8</v>
      </c>
      <c r="E3" s="42" t="s">
        <v>1</v>
      </c>
      <c r="F3" s="95" t="s">
        <v>8</v>
      </c>
      <c r="G3" s="8" t="s">
        <v>1</v>
      </c>
      <c r="H3" s="95" t="s">
        <v>8</v>
      </c>
      <c r="I3" s="8" t="s">
        <v>1</v>
      </c>
      <c r="J3" s="94" t="s">
        <v>8</v>
      </c>
      <c r="K3" s="8" t="s">
        <v>1</v>
      </c>
      <c r="L3" s="63"/>
      <c r="M3" s="48"/>
    </row>
    <row r="4" spans="1:13" ht="8.25" customHeight="1" x14ac:dyDescent="0.3">
      <c r="A4" s="2"/>
      <c r="B4" s="3"/>
      <c r="C4" s="3"/>
      <c r="D4" s="9"/>
      <c r="E4" s="44"/>
      <c r="F4" s="2"/>
      <c r="G4" s="44"/>
      <c r="H4" s="9"/>
      <c r="I4" s="44"/>
      <c r="J4" s="9"/>
      <c r="K4" s="66"/>
      <c r="L4" s="63"/>
      <c r="M4" s="47"/>
    </row>
    <row r="5" spans="1:13" x14ac:dyDescent="0.3">
      <c r="A5" s="10" t="s">
        <v>54</v>
      </c>
      <c r="B5" s="5"/>
      <c r="C5" s="5"/>
      <c r="D5" s="11"/>
      <c r="E5" s="43"/>
      <c r="F5" s="4"/>
      <c r="G5" s="43"/>
      <c r="H5" s="11"/>
      <c r="I5" s="43"/>
      <c r="J5" s="11"/>
      <c r="K5" s="12"/>
      <c r="L5" s="63"/>
      <c r="M5" s="57"/>
    </row>
    <row r="6" spans="1:13" x14ac:dyDescent="0.3">
      <c r="A6" s="4"/>
      <c r="B6" s="5" t="s">
        <v>56</v>
      </c>
      <c r="C6" s="16"/>
      <c r="D6" s="13"/>
      <c r="E6" s="14" t="e">
        <f t="shared" ref="E6:E11" si="0">100/$D$29*D6</f>
        <v>#DIV/0!</v>
      </c>
      <c r="F6" s="13"/>
      <c r="G6" s="14" t="e">
        <f t="shared" ref="G6:G11" si="1">100/$F$29*F6</f>
        <v>#DIV/0!</v>
      </c>
      <c r="H6" s="13"/>
      <c r="I6" s="14" t="e">
        <f t="shared" ref="I6:I11" si="2">100/$H$29*H6</f>
        <v>#DIV/0!</v>
      </c>
      <c r="J6" s="13"/>
      <c r="K6" s="15" t="e">
        <f t="shared" ref="K6:K11" si="3">100/$J$29*J6</f>
        <v>#DIV/0!</v>
      </c>
      <c r="L6" s="63"/>
      <c r="M6" s="57"/>
    </row>
    <row r="7" spans="1:13" x14ac:dyDescent="0.3">
      <c r="A7" s="4"/>
      <c r="B7" s="16" t="s">
        <v>280</v>
      </c>
      <c r="C7" s="16"/>
      <c r="D7" s="13"/>
      <c r="E7" s="14" t="e">
        <f t="shared" si="0"/>
        <v>#DIV/0!</v>
      </c>
      <c r="F7" s="13"/>
      <c r="G7" s="14" t="e">
        <f t="shared" si="1"/>
        <v>#DIV/0!</v>
      </c>
      <c r="H7" s="13"/>
      <c r="I7" s="14" t="e">
        <f t="shared" si="2"/>
        <v>#DIV/0!</v>
      </c>
      <c r="J7" s="13"/>
      <c r="K7" s="15" t="e">
        <f t="shared" si="3"/>
        <v>#DIV/0!</v>
      </c>
      <c r="L7" s="63"/>
      <c r="M7" s="57"/>
    </row>
    <row r="8" spans="1:13" x14ac:dyDescent="0.3">
      <c r="A8" s="4"/>
      <c r="B8" s="16" t="s">
        <v>317</v>
      </c>
      <c r="C8" s="16"/>
      <c r="D8" s="13"/>
      <c r="E8" s="14" t="e">
        <f t="shared" si="0"/>
        <v>#DIV/0!</v>
      </c>
      <c r="F8" s="13"/>
      <c r="G8" s="14" t="e">
        <f t="shared" si="1"/>
        <v>#DIV/0!</v>
      </c>
      <c r="H8" s="13"/>
      <c r="I8" s="14" t="e">
        <f t="shared" si="2"/>
        <v>#DIV/0!</v>
      </c>
      <c r="J8" s="13"/>
      <c r="K8" s="15" t="e">
        <f t="shared" si="3"/>
        <v>#DIV/0!</v>
      </c>
      <c r="L8" s="63"/>
      <c r="M8" s="57"/>
    </row>
    <row r="9" spans="1:13" x14ac:dyDescent="0.3">
      <c r="A9" s="17"/>
      <c r="B9" s="16" t="s">
        <v>281</v>
      </c>
      <c r="C9" s="16"/>
      <c r="D9" s="13"/>
      <c r="E9" s="14" t="e">
        <f t="shared" si="0"/>
        <v>#DIV/0!</v>
      </c>
      <c r="F9" s="13"/>
      <c r="G9" s="14" t="e">
        <f t="shared" si="1"/>
        <v>#DIV/0!</v>
      </c>
      <c r="H9" s="13"/>
      <c r="I9" s="14" t="e">
        <f t="shared" si="2"/>
        <v>#DIV/0!</v>
      </c>
      <c r="J9" s="13"/>
      <c r="K9" s="15" t="e">
        <f t="shared" si="3"/>
        <v>#DIV/0!</v>
      </c>
      <c r="L9" s="63"/>
      <c r="M9" s="57"/>
    </row>
    <row r="10" spans="1:13" x14ac:dyDescent="0.3">
      <c r="A10" s="17"/>
      <c r="B10" s="16" t="s">
        <v>282</v>
      </c>
      <c r="C10" s="16"/>
      <c r="D10" s="13"/>
      <c r="E10" s="14" t="e">
        <f t="shared" si="0"/>
        <v>#DIV/0!</v>
      </c>
      <c r="F10" s="13"/>
      <c r="G10" s="14" t="e">
        <f t="shared" si="1"/>
        <v>#DIV/0!</v>
      </c>
      <c r="H10" s="13"/>
      <c r="I10" s="14" t="e">
        <f t="shared" si="2"/>
        <v>#DIV/0!</v>
      </c>
      <c r="J10" s="13"/>
      <c r="K10" s="15" t="e">
        <f t="shared" si="3"/>
        <v>#DIV/0!</v>
      </c>
      <c r="L10" s="63"/>
      <c r="M10" s="57"/>
    </row>
    <row r="11" spans="1:13" x14ac:dyDescent="0.3">
      <c r="A11" s="4"/>
      <c r="B11" s="97"/>
      <c r="C11" s="5"/>
      <c r="D11" s="13"/>
      <c r="E11" s="14" t="e">
        <f t="shared" si="0"/>
        <v>#DIV/0!</v>
      </c>
      <c r="F11" s="13"/>
      <c r="G11" s="14" t="e">
        <f t="shared" si="1"/>
        <v>#DIV/0!</v>
      </c>
      <c r="H11" s="13"/>
      <c r="I11" s="14" t="e">
        <f t="shared" si="2"/>
        <v>#DIV/0!</v>
      </c>
      <c r="J11" s="13"/>
      <c r="K11" s="15" t="e">
        <f t="shared" si="3"/>
        <v>#DIV/0!</v>
      </c>
      <c r="L11" s="63"/>
      <c r="M11" s="57"/>
    </row>
    <row r="12" spans="1:13" ht="8.25" customHeight="1" x14ac:dyDescent="0.3">
      <c r="A12" s="6"/>
      <c r="B12" s="7"/>
      <c r="C12" s="7"/>
      <c r="D12" s="20"/>
      <c r="E12" s="21"/>
      <c r="F12" s="20"/>
      <c r="G12" s="21"/>
      <c r="H12" s="20"/>
      <c r="I12" s="21"/>
      <c r="J12" s="20"/>
      <c r="K12" s="22"/>
      <c r="L12" s="63"/>
      <c r="M12" s="57"/>
    </row>
    <row r="13" spans="1:13" ht="8.25" customHeight="1" x14ac:dyDescent="0.3">
      <c r="A13" s="2"/>
      <c r="B13" s="3"/>
      <c r="C13" s="3"/>
      <c r="D13" s="23"/>
      <c r="E13" s="24"/>
      <c r="F13" s="23"/>
      <c r="G13" s="24"/>
      <c r="H13" s="23"/>
      <c r="I13" s="24"/>
      <c r="J13" s="23"/>
      <c r="K13" s="25"/>
      <c r="L13" s="63"/>
      <c r="M13" s="57"/>
    </row>
    <row r="14" spans="1:13" x14ac:dyDescent="0.3">
      <c r="A14" s="105" t="s">
        <v>6</v>
      </c>
      <c r="B14" s="106" t="s">
        <v>55</v>
      </c>
      <c r="C14" s="106"/>
      <c r="D14" s="28">
        <f>SUM(D6:D11)</f>
        <v>0</v>
      </c>
      <c r="E14" s="107" t="e">
        <f>100/$D$29*D14</f>
        <v>#DIV/0!</v>
      </c>
      <c r="F14" s="28">
        <f>SUM(F6:F11)</f>
        <v>0</v>
      </c>
      <c r="G14" s="107" t="e">
        <f>100/$F$29*F14</f>
        <v>#DIV/0!</v>
      </c>
      <c r="H14" s="28">
        <f>SUM(H6:H11)</f>
        <v>0</v>
      </c>
      <c r="I14" s="107" t="e">
        <f>100/$H$29*H14</f>
        <v>#DIV/0!</v>
      </c>
      <c r="J14" s="28">
        <f>SUM(J6:J11)</f>
        <v>0</v>
      </c>
      <c r="K14" s="108" t="e">
        <f>100/$J$29*J14</f>
        <v>#DIV/0!</v>
      </c>
      <c r="L14" s="63"/>
      <c r="M14" s="57"/>
    </row>
    <row r="15" spans="1:13" ht="8.25" customHeight="1" x14ac:dyDescent="0.3">
      <c r="A15" s="6"/>
      <c r="B15" s="7"/>
      <c r="C15" s="7"/>
      <c r="D15" s="29"/>
      <c r="E15" s="21"/>
      <c r="F15" s="29"/>
      <c r="G15" s="21"/>
      <c r="H15" s="29"/>
      <c r="I15" s="21"/>
      <c r="J15" s="29"/>
      <c r="K15" s="22"/>
      <c r="L15" s="63"/>
      <c r="M15" s="58"/>
    </row>
    <row r="16" spans="1:13" ht="8.25" customHeight="1" x14ac:dyDescent="0.3">
      <c r="A16" s="5"/>
      <c r="B16" s="5"/>
      <c r="C16" s="5"/>
      <c r="D16" s="45"/>
      <c r="E16" s="14"/>
      <c r="F16" s="45"/>
      <c r="G16" s="14"/>
      <c r="H16" s="45"/>
      <c r="I16" s="14"/>
      <c r="J16" s="45"/>
      <c r="K16" s="14"/>
      <c r="L16" s="63"/>
      <c r="M16" s="98"/>
    </row>
    <row r="17" spans="1:13" ht="8.25" customHeight="1" x14ac:dyDescent="0.3">
      <c r="A17" s="2"/>
      <c r="B17" s="3"/>
      <c r="C17" s="3"/>
      <c r="D17" s="23"/>
      <c r="E17" s="25"/>
      <c r="F17" s="23"/>
      <c r="G17" s="25"/>
      <c r="H17" s="23"/>
      <c r="I17" s="25"/>
      <c r="J17" s="23"/>
      <c r="K17" s="25"/>
      <c r="L17" s="63"/>
      <c r="M17" s="60"/>
    </row>
    <row r="18" spans="1:13" x14ac:dyDescent="0.3">
      <c r="A18" s="10" t="s">
        <v>57</v>
      </c>
      <c r="B18" s="5"/>
      <c r="C18" s="16"/>
      <c r="D18" s="30"/>
      <c r="E18" s="15"/>
      <c r="F18" s="30"/>
      <c r="G18" s="15"/>
      <c r="H18" s="30"/>
      <c r="I18" s="15"/>
      <c r="J18" s="30"/>
      <c r="K18" s="15"/>
      <c r="L18" s="63"/>
      <c r="M18" s="57"/>
    </row>
    <row r="19" spans="1:13" x14ac:dyDescent="0.3">
      <c r="A19" s="18"/>
      <c r="B19" s="16" t="s">
        <v>50</v>
      </c>
      <c r="C19" s="65"/>
      <c r="D19" s="13"/>
      <c r="E19" s="14" t="e">
        <f>100/$D$29*D19</f>
        <v>#DIV/0!</v>
      </c>
      <c r="F19" s="13"/>
      <c r="G19" s="14" t="e">
        <f>100/$F$29*F19</f>
        <v>#DIV/0!</v>
      </c>
      <c r="H19" s="13"/>
      <c r="I19" s="14" t="e">
        <f>100/$H$29*H19</f>
        <v>#DIV/0!</v>
      </c>
      <c r="J19" s="13"/>
      <c r="K19" s="15" t="e">
        <f>100/$J$29*J19</f>
        <v>#DIV/0!</v>
      </c>
      <c r="L19" s="63"/>
      <c r="M19" s="61"/>
    </row>
    <row r="20" spans="1:13" x14ac:dyDescent="0.3">
      <c r="A20" s="18"/>
      <c r="B20" s="16" t="s">
        <v>48</v>
      </c>
      <c r="C20" s="65"/>
      <c r="D20" s="13"/>
      <c r="E20" s="14" t="e">
        <f>100/$D$29*D20</f>
        <v>#DIV/0!</v>
      </c>
      <c r="F20" s="13"/>
      <c r="G20" s="14" t="e">
        <f>100/$F$29*F20</f>
        <v>#DIV/0!</v>
      </c>
      <c r="H20" s="13"/>
      <c r="I20" s="14" t="e">
        <f>100/$H$29*H20</f>
        <v>#DIV/0!</v>
      </c>
      <c r="J20" s="13"/>
      <c r="K20" s="15" t="e">
        <f>100/$J$29*J20</f>
        <v>#DIV/0!</v>
      </c>
      <c r="L20" s="63"/>
      <c r="M20" s="61"/>
    </row>
    <row r="21" spans="1:13" x14ac:dyDescent="0.3">
      <c r="A21" s="18"/>
      <c r="B21" s="16" t="s">
        <v>316</v>
      </c>
      <c r="C21" s="65"/>
      <c r="D21" s="13"/>
      <c r="E21" s="14" t="e">
        <f>100/$D$29*D21</f>
        <v>#DIV/0!</v>
      </c>
      <c r="F21" s="13"/>
      <c r="G21" s="14" t="e">
        <f>100/$F$29*F21</f>
        <v>#DIV/0!</v>
      </c>
      <c r="H21" s="13"/>
      <c r="I21" s="14" t="e">
        <f>100/$H$29*H21</f>
        <v>#DIV/0!</v>
      </c>
      <c r="J21" s="13"/>
      <c r="K21" s="15" t="e">
        <f>100/$J$29*J21</f>
        <v>#DIV/0!</v>
      </c>
      <c r="L21" s="63"/>
      <c r="M21" s="61"/>
    </row>
    <row r="22" spans="1:13" x14ac:dyDescent="0.3">
      <c r="A22" s="18"/>
      <c r="B22" s="97"/>
      <c r="C22" s="65"/>
      <c r="D22" s="13"/>
      <c r="E22" s="14" t="e">
        <f>100/$D$29*D22</f>
        <v>#DIV/0!</v>
      </c>
      <c r="F22" s="13"/>
      <c r="G22" s="14" t="e">
        <f>100/$F$29*F22</f>
        <v>#DIV/0!</v>
      </c>
      <c r="H22" s="13"/>
      <c r="I22" s="14" t="e">
        <f>100/$H$29*H22</f>
        <v>#DIV/0!</v>
      </c>
      <c r="J22" s="13"/>
      <c r="K22" s="15" t="e">
        <f>100/$J$29*J22</f>
        <v>#DIV/0!</v>
      </c>
      <c r="L22" s="63"/>
      <c r="M22" s="61"/>
    </row>
    <row r="23" spans="1:13" ht="8.25" customHeight="1" x14ac:dyDescent="0.3">
      <c r="A23" s="6"/>
      <c r="B23" s="7"/>
      <c r="C23" s="7"/>
      <c r="D23" s="20"/>
      <c r="E23" s="22"/>
      <c r="F23" s="20"/>
      <c r="G23" s="22"/>
      <c r="H23" s="20"/>
      <c r="I23" s="22"/>
      <c r="J23" s="20"/>
      <c r="K23" s="22"/>
      <c r="L23" s="63"/>
      <c r="M23" s="57"/>
    </row>
    <row r="24" spans="1:13" ht="8.25" customHeight="1" x14ac:dyDescent="0.3">
      <c r="A24" s="2"/>
      <c r="B24" s="3"/>
      <c r="C24" s="3"/>
      <c r="D24" s="23"/>
      <c r="E24" s="24"/>
      <c r="F24" s="23"/>
      <c r="G24" s="24"/>
      <c r="H24" s="23"/>
      <c r="I24" s="24"/>
      <c r="J24" s="23"/>
      <c r="K24" s="25"/>
      <c r="L24" s="63"/>
      <c r="M24" s="57"/>
    </row>
    <row r="25" spans="1:13" x14ac:dyDescent="0.3">
      <c r="A25" s="105" t="s">
        <v>6</v>
      </c>
      <c r="B25" s="106" t="s">
        <v>58</v>
      </c>
      <c r="C25" s="106"/>
      <c r="D25" s="28">
        <f>SUM(D19:D22)</f>
        <v>0</v>
      </c>
      <c r="E25" s="107" t="e">
        <f>100/$D$29*D25</f>
        <v>#DIV/0!</v>
      </c>
      <c r="F25" s="28">
        <f>SUM(F19:F22)</f>
        <v>0</v>
      </c>
      <c r="G25" s="107" t="e">
        <f>100/$F$29*F25</f>
        <v>#DIV/0!</v>
      </c>
      <c r="H25" s="28"/>
      <c r="I25" s="107" t="e">
        <f>100/$H$29*H25</f>
        <v>#DIV/0!</v>
      </c>
      <c r="J25" s="28">
        <f>SUM(J19:J22)</f>
        <v>0</v>
      </c>
      <c r="K25" s="108" t="e">
        <f>100/$J$29*J25</f>
        <v>#DIV/0!</v>
      </c>
      <c r="L25" s="63"/>
      <c r="M25" s="57"/>
    </row>
    <row r="26" spans="1:13" ht="8.25" customHeight="1" x14ac:dyDescent="0.3">
      <c r="A26" s="6"/>
      <c r="B26" s="7"/>
      <c r="C26" s="7"/>
      <c r="D26" s="20"/>
      <c r="E26" s="21"/>
      <c r="F26" s="20"/>
      <c r="G26" s="21"/>
      <c r="H26" s="20"/>
      <c r="I26" s="21"/>
      <c r="J26" s="20"/>
      <c r="K26" s="22"/>
      <c r="L26" s="63"/>
      <c r="M26" s="58"/>
    </row>
    <row r="27" spans="1:13" s="63" customFormat="1" ht="8.25" customHeight="1" x14ac:dyDescent="0.3">
      <c r="A27" s="5"/>
      <c r="B27" s="5"/>
      <c r="C27" s="5"/>
      <c r="D27" s="45"/>
      <c r="E27" s="14"/>
      <c r="F27" s="45"/>
      <c r="G27" s="14"/>
      <c r="H27" s="45"/>
      <c r="I27" s="14"/>
      <c r="J27" s="45"/>
      <c r="K27" s="15"/>
      <c r="M27" s="98"/>
    </row>
    <row r="28" spans="1:13" ht="8.25" customHeight="1" x14ac:dyDescent="0.3">
      <c r="A28" s="2"/>
      <c r="B28" s="3"/>
      <c r="C28" s="3"/>
      <c r="D28" s="23"/>
      <c r="E28" s="24"/>
      <c r="F28" s="23"/>
      <c r="G28" s="24"/>
      <c r="H28" s="23"/>
      <c r="I28" s="24"/>
      <c r="J28" s="23"/>
      <c r="K28" s="25"/>
      <c r="L28" s="63"/>
      <c r="M28" s="60"/>
    </row>
    <row r="29" spans="1:13" x14ac:dyDescent="0.3">
      <c r="A29" s="105" t="s">
        <v>6</v>
      </c>
      <c r="B29" s="106" t="s">
        <v>59</v>
      </c>
      <c r="C29" s="106"/>
      <c r="D29" s="28">
        <f>D14+D25</f>
        <v>0</v>
      </c>
      <c r="E29" s="107">
        <v>100</v>
      </c>
      <c r="F29" s="28">
        <f>F14+F25</f>
        <v>0</v>
      </c>
      <c r="G29" s="107">
        <v>100</v>
      </c>
      <c r="H29" s="28">
        <f>H14+H25</f>
        <v>0</v>
      </c>
      <c r="I29" s="107">
        <v>100</v>
      </c>
      <c r="J29" s="28">
        <f>J14+J25</f>
        <v>0</v>
      </c>
      <c r="K29" s="108">
        <v>100</v>
      </c>
      <c r="L29" s="63"/>
      <c r="M29" s="57"/>
    </row>
    <row r="30" spans="1:13" ht="8.25" customHeight="1" x14ac:dyDescent="0.3">
      <c r="A30" s="6"/>
      <c r="B30" s="7"/>
      <c r="C30" s="7"/>
      <c r="D30" s="20"/>
      <c r="E30" s="21"/>
      <c r="F30" s="20"/>
      <c r="G30" s="21"/>
      <c r="H30" s="20"/>
      <c r="I30" s="21"/>
      <c r="J30" s="20"/>
      <c r="K30" s="22"/>
      <c r="L30" s="63"/>
      <c r="M30" s="58"/>
    </row>
    <row r="31" spans="1:13" ht="21" customHeight="1" x14ac:dyDescent="0.3">
      <c r="A31" s="63"/>
      <c r="B31" s="63"/>
      <c r="C31" s="63"/>
      <c r="D31" s="63"/>
      <c r="E31" s="335"/>
      <c r="F31" s="63"/>
      <c r="G31" s="335"/>
      <c r="H31" s="63"/>
      <c r="I31" s="335"/>
      <c r="J31" s="63"/>
      <c r="K31" s="335"/>
      <c r="L31" s="63"/>
      <c r="M31" s="98"/>
    </row>
    <row r="32" spans="1:13" ht="23.25" customHeight="1" x14ac:dyDescent="0.3">
      <c r="A32" s="124" t="s">
        <v>289</v>
      </c>
      <c r="B32" s="3"/>
      <c r="C32" s="3"/>
      <c r="D32" s="23"/>
      <c r="E32" s="25"/>
      <c r="F32" s="23"/>
      <c r="G32" s="25"/>
      <c r="H32" s="23"/>
      <c r="I32" s="25"/>
      <c r="J32" s="23"/>
      <c r="K32" s="25"/>
      <c r="L32" s="63"/>
      <c r="M32" s="60"/>
    </row>
    <row r="33" spans="1:13" x14ac:dyDescent="0.3">
      <c r="A33" s="18"/>
      <c r="B33" s="122" t="s">
        <v>60</v>
      </c>
      <c r="C33" s="5"/>
      <c r="D33" s="13"/>
      <c r="E33" s="14" t="e">
        <f>100/$D$66*D33</f>
        <v>#DIV/0!</v>
      </c>
      <c r="F33" s="13"/>
      <c r="G33" s="14" t="e">
        <f>100/$F$66*F33</f>
        <v>#DIV/0!</v>
      </c>
      <c r="H33" s="13"/>
      <c r="I33" s="14" t="e">
        <f>100/$H$29*H33</f>
        <v>#DIV/0!</v>
      </c>
      <c r="J33" s="13"/>
      <c r="K33" s="15" t="e">
        <f>100/#REF!*J33</f>
        <v>#REF!</v>
      </c>
      <c r="L33" s="63"/>
      <c r="M33" s="57"/>
    </row>
    <row r="34" spans="1:13" x14ac:dyDescent="0.3">
      <c r="A34" s="18"/>
      <c r="B34" s="122" t="s">
        <v>283</v>
      </c>
      <c r="C34" s="5"/>
      <c r="D34" s="13"/>
      <c r="E34" s="14" t="e">
        <f>100/$D$66*D34</f>
        <v>#DIV/0!</v>
      </c>
      <c r="F34" s="13"/>
      <c r="G34" s="14" t="e">
        <f>100/$F$66*F34</f>
        <v>#DIV/0!</v>
      </c>
      <c r="H34" s="13"/>
      <c r="I34" s="14" t="e">
        <f t="shared" ref="I34:I37" si="4">100/$H$29*H34</f>
        <v>#DIV/0!</v>
      </c>
      <c r="J34" s="13"/>
      <c r="K34" s="15" t="e">
        <f>100/#REF!*J34</f>
        <v>#REF!</v>
      </c>
      <c r="L34" s="63"/>
      <c r="M34" s="57"/>
    </row>
    <row r="35" spans="1:13" x14ac:dyDescent="0.3">
      <c r="A35" s="18"/>
      <c r="B35" s="122" t="s">
        <v>61</v>
      </c>
      <c r="C35" s="5"/>
      <c r="D35" s="13"/>
      <c r="E35" s="14" t="e">
        <f>100/$D$66*D35</f>
        <v>#DIV/0!</v>
      </c>
      <c r="F35" s="13"/>
      <c r="G35" s="14" t="e">
        <f>100/$F$66*F35</f>
        <v>#DIV/0!</v>
      </c>
      <c r="H35" s="13"/>
      <c r="I35" s="14" t="e">
        <f t="shared" si="4"/>
        <v>#DIV/0!</v>
      </c>
      <c r="J35" s="13"/>
      <c r="K35" s="15" t="e">
        <f>100/#REF!*J35</f>
        <v>#REF!</v>
      </c>
      <c r="L35" s="63"/>
      <c r="M35" s="57"/>
    </row>
    <row r="36" spans="1:13" x14ac:dyDescent="0.3">
      <c r="A36" s="18"/>
      <c r="B36" s="122" t="s">
        <v>62</v>
      </c>
      <c r="C36" s="5"/>
      <c r="D36" s="13"/>
      <c r="E36" s="14" t="e">
        <f>100/$D$66*D36</f>
        <v>#DIV/0!</v>
      </c>
      <c r="F36" s="13"/>
      <c r="G36" s="14" t="e">
        <f>100/$F$66*F36</f>
        <v>#DIV/0!</v>
      </c>
      <c r="H36" s="13"/>
      <c r="I36" s="14" t="e">
        <f t="shared" si="4"/>
        <v>#DIV/0!</v>
      </c>
      <c r="J36" s="13"/>
      <c r="K36" s="15" t="e">
        <f>100/#REF!*J36</f>
        <v>#REF!</v>
      </c>
      <c r="L36" s="63"/>
      <c r="M36" s="57"/>
    </row>
    <row r="37" spans="1:13" x14ac:dyDescent="0.3">
      <c r="A37" s="18"/>
      <c r="B37" s="123"/>
      <c r="C37" s="5"/>
      <c r="D37" s="13"/>
      <c r="E37" s="14" t="e">
        <f>100/$D$66*D37</f>
        <v>#DIV/0!</v>
      </c>
      <c r="F37" s="13"/>
      <c r="G37" s="14" t="e">
        <f>100/$F$66*F37</f>
        <v>#DIV/0!</v>
      </c>
      <c r="H37" s="13"/>
      <c r="I37" s="14" t="e">
        <f t="shared" si="4"/>
        <v>#DIV/0!</v>
      </c>
      <c r="J37" s="13"/>
      <c r="K37" s="15" t="e">
        <f>100/#REF!*J37</f>
        <v>#REF!</v>
      </c>
      <c r="L37" s="63"/>
      <c r="M37" s="57"/>
    </row>
    <row r="38" spans="1:13" ht="8.25" customHeight="1" x14ac:dyDescent="0.3">
      <c r="A38" s="6"/>
      <c r="B38" s="7"/>
      <c r="C38" s="7"/>
      <c r="D38" s="20"/>
      <c r="E38" s="22"/>
      <c r="F38" s="20"/>
      <c r="G38" s="22"/>
      <c r="H38" s="20"/>
      <c r="I38" s="22"/>
      <c r="J38" s="20"/>
      <c r="K38" s="22"/>
      <c r="L38" s="63"/>
      <c r="M38" s="57"/>
    </row>
    <row r="39" spans="1:13" ht="8.25" customHeight="1" x14ac:dyDescent="0.3">
      <c r="A39" s="2"/>
      <c r="B39" s="3"/>
      <c r="C39" s="3"/>
      <c r="D39" s="23"/>
      <c r="E39" s="24"/>
      <c r="F39" s="23"/>
      <c r="G39" s="24"/>
      <c r="H39" s="23"/>
      <c r="I39" s="24"/>
      <c r="J39" s="23"/>
      <c r="K39" s="25"/>
      <c r="L39" s="63"/>
      <c r="M39" s="57"/>
    </row>
    <row r="40" spans="1:13" x14ac:dyDescent="0.3">
      <c r="A40" s="105" t="s">
        <v>6</v>
      </c>
      <c r="B40" s="106" t="s">
        <v>287</v>
      </c>
      <c r="C40" s="106"/>
      <c r="D40" s="28">
        <f>SUM(D33:D37)</f>
        <v>0</v>
      </c>
      <c r="E40" s="107" t="e">
        <f>100/$D$66*D40</f>
        <v>#DIV/0!</v>
      </c>
      <c r="F40" s="28">
        <f>SUM(F33:F37)</f>
        <v>0</v>
      </c>
      <c r="G40" s="107" t="e">
        <f>100/$F$66*F40</f>
        <v>#DIV/0!</v>
      </c>
      <c r="H40" s="28">
        <f>SUM(H33:H37)</f>
        <v>0</v>
      </c>
      <c r="I40" s="107" t="e">
        <f>100/$H$29*H40</f>
        <v>#DIV/0!</v>
      </c>
      <c r="J40" s="28">
        <f>SUM(J33:J37)</f>
        <v>0</v>
      </c>
      <c r="K40" s="108" t="e">
        <f>100/#REF!*J40</f>
        <v>#REF!</v>
      </c>
      <c r="L40" s="63"/>
      <c r="M40" s="57"/>
    </row>
    <row r="41" spans="1:13" ht="8.25" customHeight="1" x14ac:dyDescent="0.3">
      <c r="A41" s="6"/>
      <c r="B41" s="7"/>
      <c r="C41" s="7"/>
      <c r="D41" s="20"/>
      <c r="E41" s="21"/>
      <c r="F41" s="20"/>
      <c r="G41" s="21"/>
      <c r="H41" s="20"/>
      <c r="I41" s="21"/>
      <c r="J41" s="20"/>
      <c r="K41" s="22"/>
      <c r="L41" s="63"/>
      <c r="M41" s="58"/>
    </row>
    <row r="42" spans="1:13" ht="8.25" customHeight="1" x14ac:dyDescent="0.3">
      <c r="A42" s="510"/>
      <c r="B42" s="510"/>
      <c r="C42" s="510"/>
      <c r="D42" s="511"/>
      <c r="E42" s="506"/>
      <c r="F42" s="511"/>
      <c r="G42" s="506"/>
      <c r="H42" s="511"/>
      <c r="I42" s="506"/>
      <c r="J42" s="511"/>
      <c r="K42" s="506"/>
      <c r="L42" s="508"/>
      <c r="M42" s="512"/>
    </row>
    <row r="43" spans="1:13" ht="8.25" customHeight="1" x14ac:dyDescent="0.3">
      <c r="A43" s="515"/>
      <c r="B43" s="516"/>
      <c r="C43" s="516"/>
      <c r="D43" s="517"/>
      <c r="E43" s="518"/>
      <c r="F43" s="517"/>
      <c r="G43" s="518"/>
      <c r="H43" s="517"/>
      <c r="I43" s="518"/>
      <c r="J43" s="517"/>
      <c r="K43" s="518"/>
      <c r="L43" s="508"/>
      <c r="M43" s="519"/>
    </row>
    <row r="44" spans="1:13" x14ac:dyDescent="0.3">
      <c r="A44" s="10" t="s">
        <v>290</v>
      </c>
      <c r="B44" s="5"/>
      <c r="C44" s="5"/>
      <c r="D44" s="30"/>
      <c r="E44" s="15"/>
      <c r="F44" s="30"/>
      <c r="G44" s="15"/>
      <c r="H44" s="30"/>
      <c r="I44" s="15"/>
      <c r="J44" s="30"/>
      <c r="K44" s="15"/>
      <c r="L44" s="63"/>
      <c r="M44" s="57"/>
    </row>
    <row r="45" spans="1:13" x14ac:dyDescent="0.3">
      <c r="A45" s="18"/>
      <c r="B45" s="16" t="s">
        <v>284</v>
      </c>
      <c r="C45" s="5"/>
      <c r="D45" s="13"/>
      <c r="E45" s="15" t="e">
        <f>100/#REF!*D45</f>
        <v>#REF!</v>
      </c>
      <c r="F45" s="13"/>
      <c r="G45" s="15" t="e">
        <f>100/$F$66*F45</f>
        <v>#DIV/0!</v>
      </c>
      <c r="H45" s="13"/>
      <c r="I45" s="14" t="e">
        <f t="shared" ref="I45:I48" si="5">100/$H$29*H45</f>
        <v>#DIV/0!</v>
      </c>
      <c r="J45" s="13"/>
      <c r="K45" s="15" t="e">
        <f>100/$J$66*J45</f>
        <v>#DIV/0!</v>
      </c>
      <c r="L45" s="63"/>
      <c r="M45" s="57"/>
    </row>
    <row r="46" spans="1:13" x14ac:dyDescent="0.3">
      <c r="A46" s="18"/>
      <c r="B46" s="16" t="s">
        <v>285</v>
      </c>
      <c r="C46" s="5"/>
      <c r="D46" s="13"/>
      <c r="E46" s="15" t="e">
        <f>100/#REF!*D46</f>
        <v>#REF!</v>
      </c>
      <c r="F46" s="13"/>
      <c r="G46" s="15" t="e">
        <f>100/$F$66*F46</f>
        <v>#DIV/0!</v>
      </c>
      <c r="H46" s="13"/>
      <c r="I46" s="14" t="e">
        <f t="shared" si="5"/>
        <v>#DIV/0!</v>
      </c>
      <c r="J46" s="13"/>
      <c r="K46" s="15" t="e">
        <f>100/$J$66*J46</f>
        <v>#DIV/0!</v>
      </c>
      <c r="L46" s="63"/>
      <c r="M46" s="57"/>
    </row>
    <row r="47" spans="1:13" x14ac:dyDescent="0.3">
      <c r="A47" s="18"/>
      <c r="B47" s="16" t="s">
        <v>286</v>
      </c>
      <c r="C47" s="5"/>
      <c r="D47" s="13"/>
      <c r="E47" s="15" t="e">
        <f>100/#REF!*D47</f>
        <v>#REF!</v>
      </c>
      <c r="F47" s="13"/>
      <c r="G47" s="15" t="e">
        <f>100/$F$66*F47</f>
        <v>#DIV/0!</v>
      </c>
      <c r="H47" s="13"/>
      <c r="I47" s="14" t="e">
        <f t="shared" si="5"/>
        <v>#DIV/0!</v>
      </c>
      <c r="J47" s="13"/>
      <c r="K47" s="15" t="e">
        <f>100/$J$66*J47</f>
        <v>#DIV/0!</v>
      </c>
      <c r="L47" s="63"/>
      <c r="M47" s="57"/>
    </row>
    <row r="48" spans="1:13" x14ac:dyDescent="0.3">
      <c r="A48" s="504"/>
      <c r="B48" s="238"/>
      <c r="C48" s="510"/>
      <c r="D48" s="505"/>
      <c r="E48" s="507" t="e">
        <f>100/#REF!*D48</f>
        <v>#REF!</v>
      </c>
      <c r="F48" s="505"/>
      <c r="G48" s="507" t="e">
        <f>100/$F$66*F48</f>
        <v>#DIV/0!</v>
      </c>
      <c r="H48" s="505"/>
      <c r="I48" s="14" t="e">
        <f t="shared" si="5"/>
        <v>#DIV/0!</v>
      </c>
      <c r="J48" s="505"/>
      <c r="K48" s="507" t="e">
        <f>100/$J$66*J48</f>
        <v>#DIV/0!</v>
      </c>
      <c r="L48" s="508"/>
      <c r="M48" s="509"/>
    </row>
    <row r="49" spans="1:13" ht="8.25" customHeight="1" x14ac:dyDescent="0.3">
      <c r="A49" s="6"/>
      <c r="B49" s="7"/>
      <c r="C49" s="7"/>
      <c r="D49" s="20"/>
      <c r="E49" s="22"/>
      <c r="F49" s="20"/>
      <c r="G49" s="22"/>
      <c r="H49" s="20"/>
      <c r="I49" s="22"/>
      <c r="J49" s="20"/>
      <c r="K49" s="22"/>
      <c r="L49" s="63"/>
      <c r="M49" s="57"/>
    </row>
    <row r="50" spans="1:13" ht="8.25" customHeight="1" x14ac:dyDescent="0.3">
      <c r="A50" s="2"/>
      <c r="B50" s="3"/>
      <c r="C50" s="3"/>
      <c r="D50" s="23"/>
      <c r="E50" s="24"/>
      <c r="F50" s="23"/>
      <c r="G50" s="24"/>
      <c r="H50" s="23"/>
      <c r="I50" s="24"/>
      <c r="J50" s="23"/>
      <c r="K50" s="24"/>
      <c r="L50" s="63"/>
      <c r="M50" s="57"/>
    </row>
    <row r="51" spans="1:13" x14ac:dyDescent="0.3">
      <c r="A51" s="105" t="s">
        <v>6</v>
      </c>
      <c r="B51" s="106" t="s">
        <v>288</v>
      </c>
      <c r="C51" s="106"/>
      <c r="D51" s="28">
        <f>SUM(D45:D48)</f>
        <v>0</v>
      </c>
      <c r="E51" s="107" t="e">
        <f>100/$D$66*D51</f>
        <v>#DIV/0!</v>
      </c>
      <c r="F51" s="28">
        <f>SUM(F45:F48)</f>
        <v>0</v>
      </c>
      <c r="G51" s="107" t="e">
        <f>100/$F$66*F51</f>
        <v>#DIV/0!</v>
      </c>
      <c r="H51" s="28">
        <f>SUM(H45:H48)</f>
        <v>0</v>
      </c>
      <c r="I51" s="107" t="e">
        <f>100/$H$29*H51</f>
        <v>#DIV/0!</v>
      </c>
      <c r="J51" s="28">
        <f>SUM(J45:J48)</f>
        <v>0</v>
      </c>
      <c r="K51" s="107" t="e">
        <f>100/$J$66*J51</f>
        <v>#DIV/0!</v>
      </c>
      <c r="L51" s="63"/>
      <c r="M51" s="57"/>
    </row>
    <row r="52" spans="1:13" ht="8.25" customHeight="1" x14ac:dyDescent="0.3">
      <c r="A52" s="6"/>
      <c r="B52" s="7"/>
      <c r="C52" s="7"/>
      <c r="D52" s="20"/>
      <c r="E52" s="21"/>
      <c r="F52" s="20"/>
      <c r="G52" s="21"/>
      <c r="H52" s="20"/>
      <c r="I52" s="21"/>
      <c r="J52" s="20"/>
      <c r="K52" s="21"/>
      <c r="L52" s="63"/>
      <c r="M52" s="58"/>
    </row>
    <row r="53" spans="1:13" ht="8.25" customHeight="1" x14ac:dyDescent="0.3">
      <c r="A53" s="63"/>
      <c r="B53" s="63"/>
      <c r="C53" s="63"/>
      <c r="D53" s="63"/>
      <c r="E53" s="335"/>
      <c r="F53" s="63"/>
      <c r="G53" s="335"/>
      <c r="H53" s="63"/>
      <c r="I53" s="335"/>
      <c r="J53" s="63"/>
      <c r="K53" s="335"/>
      <c r="L53" s="63"/>
      <c r="M53" s="98"/>
    </row>
    <row r="54" spans="1:13" ht="8.25" customHeight="1" x14ac:dyDescent="0.3">
      <c r="A54" s="127"/>
      <c r="B54" s="128"/>
      <c r="C54" s="128"/>
      <c r="D54" s="126"/>
      <c r="E54" s="125"/>
      <c r="F54" s="126"/>
      <c r="G54" s="125"/>
      <c r="H54" s="126"/>
      <c r="I54" s="125"/>
      <c r="J54" s="126"/>
      <c r="K54" s="125"/>
      <c r="L54" s="63"/>
      <c r="M54" s="60"/>
    </row>
    <row r="55" spans="1:13" x14ac:dyDescent="0.3">
      <c r="A55" s="10" t="s">
        <v>2</v>
      </c>
      <c r="B55" s="5"/>
      <c r="C55" s="5"/>
      <c r="D55" s="30"/>
      <c r="E55" s="15"/>
      <c r="F55" s="30"/>
      <c r="G55" s="15"/>
      <c r="H55" s="30"/>
      <c r="I55" s="15"/>
      <c r="J55" s="30"/>
      <c r="K55" s="15"/>
      <c r="L55" s="63"/>
      <c r="M55" s="57"/>
    </row>
    <row r="56" spans="1:13" x14ac:dyDescent="0.3">
      <c r="A56" s="18"/>
      <c r="B56" s="122" t="s">
        <v>64</v>
      </c>
      <c r="C56" s="5"/>
      <c r="D56" s="13"/>
      <c r="E56" s="15" t="e">
        <f>100/$D$66*D56</f>
        <v>#DIV/0!</v>
      </c>
      <c r="F56" s="13"/>
      <c r="G56" s="15" t="e">
        <f>100/$F$66*F56</f>
        <v>#DIV/0!</v>
      </c>
      <c r="H56" s="13"/>
      <c r="I56" s="14" t="e">
        <f t="shared" ref="I56:I59" si="6">100/$H$29*H56</f>
        <v>#DIV/0!</v>
      </c>
      <c r="J56" s="13"/>
      <c r="K56" s="15" t="e">
        <f>100/$J$66*J56</f>
        <v>#DIV/0!</v>
      </c>
      <c r="L56" s="63"/>
      <c r="M56" s="57"/>
    </row>
    <row r="57" spans="1:13" x14ac:dyDescent="0.3">
      <c r="A57" s="18"/>
      <c r="B57" s="122" t="s">
        <v>65</v>
      </c>
      <c r="C57" s="5"/>
      <c r="D57" s="13"/>
      <c r="E57" s="15" t="e">
        <f>100/$D$66*D57</f>
        <v>#DIV/0!</v>
      </c>
      <c r="F57" s="13">
        <f>D57+D59</f>
        <v>0</v>
      </c>
      <c r="G57" s="15" t="e">
        <f>100/$F$66*F57</f>
        <v>#DIV/0!</v>
      </c>
      <c r="H57" s="13">
        <f>F57+F59</f>
        <v>0</v>
      </c>
      <c r="I57" s="14" t="e">
        <f t="shared" si="6"/>
        <v>#DIV/0!</v>
      </c>
      <c r="J57" s="13">
        <f>F57+F59</f>
        <v>0</v>
      </c>
      <c r="K57" s="15" t="e">
        <f>100/$J$66*J57</f>
        <v>#DIV/0!</v>
      </c>
      <c r="L57" s="63"/>
      <c r="M57" s="57" t="s">
        <v>186</v>
      </c>
    </row>
    <row r="58" spans="1:13" x14ac:dyDescent="0.3">
      <c r="A58" s="18"/>
      <c r="B58" s="123"/>
      <c r="C58" s="5"/>
      <c r="D58" s="13"/>
      <c r="E58" s="15" t="e">
        <f>100/$D$66*D58</f>
        <v>#DIV/0!</v>
      </c>
      <c r="F58" s="13"/>
      <c r="G58" s="15" t="e">
        <f>100/$F$66*F58</f>
        <v>#DIV/0!</v>
      </c>
      <c r="H58" s="13"/>
      <c r="I58" s="14" t="e">
        <f t="shared" si="6"/>
        <v>#DIV/0!</v>
      </c>
      <c r="J58" s="13"/>
      <c r="K58" s="15" t="e">
        <f>100/$J$66*J58</f>
        <v>#DIV/0!</v>
      </c>
      <c r="L58" s="63"/>
      <c r="M58" s="57"/>
    </row>
    <row r="59" spans="1:13" x14ac:dyDescent="0.3">
      <c r="A59" s="18"/>
      <c r="B59" s="122" t="s">
        <v>66</v>
      </c>
      <c r="C59" s="5"/>
      <c r="D59" s="13">
        <f>'ERFOLGS-RECH'!I101</f>
        <v>0</v>
      </c>
      <c r="E59" s="15" t="e">
        <f>100/$D$66*D59</f>
        <v>#DIV/0!</v>
      </c>
      <c r="F59" s="13">
        <f>'ERFOLGS-RECH'!K101</f>
        <v>0</v>
      </c>
      <c r="G59" s="15" t="e">
        <f>100/$F$66*F59</f>
        <v>#DIV/0!</v>
      </c>
      <c r="H59" s="13">
        <f>'ERFOLGS-RECH'!M101</f>
        <v>0</v>
      </c>
      <c r="I59" s="14" t="e">
        <f t="shared" si="6"/>
        <v>#DIV/0!</v>
      </c>
      <c r="J59" s="13">
        <f>'ERFOLGS-RECH'!O101</f>
        <v>0</v>
      </c>
      <c r="K59" s="15" t="e">
        <f>100/$J$66*J59</f>
        <v>#DIV/0!</v>
      </c>
      <c r="L59" s="63"/>
      <c r="M59" s="57"/>
    </row>
    <row r="60" spans="1:13" ht="8.25" customHeight="1" x14ac:dyDescent="0.3">
      <c r="A60" s="6"/>
      <c r="B60" s="122"/>
      <c r="C60" s="7"/>
      <c r="D60" s="20"/>
      <c r="E60" s="22"/>
      <c r="F60" s="20"/>
      <c r="G60" s="22"/>
      <c r="H60" s="20"/>
      <c r="I60" s="22"/>
      <c r="J60" s="20"/>
      <c r="K60" s="22"/>
      <c r="L60" s="63"/>
      <c r="M60" s="57"/>
    </row>
    <row r="61" spans="1:13" ht="8.25" customHeight="1" x14ac:dyDescent="0.3">
      <c r="A61" s="2"/>
      <c r="B61" s="3"/>
      <c r="C61" s="3"/>
      <c r="D61" s="23"/>
      <c r="E61" s="24"/>
      <c r="F61" s="23"/>
      <c r="G61" s="24"/>
      <c r="H61" s="23"/>
      <c r="I61" s="24"/>
      <c r="J61" s="23"/>
      <c r="K61" s="25"/>
      <c r="L61" s="63"/>
      <c r="M61" s="57"/>
    </row>
    <row r="62" spans="1:13" x14ac:dyDescent="0.3">
      <c r="A62" s="105" t="s">
        <v>6</v>
      </c>
      <c r="B62" s="106" t="s">
        <v>4</v>
      </c>
      <c r="C62" s="106"/>
      <c r="D62" s="28">
        <f>SUM(D56:D59)</f>
        <v>0</v>
      </c>
      <c r="E62" s="107" t="e">
        <f>100/$D$66*D62</f>
        <v>#DIV/0!</v>
      </c>
      <c r="F62" s="28">
        <f>SUM(F56:F59)</f>
        <v>0</v>
      </c>
      <c r="G62" s="107" t="e">
        <f>100/$F$66*F62</f>
        <v>#DIV/0!</v>
      </c>
      <c r="H62" s="28">
        <f>SUM(H56:H59)</f>
        <v>0</v>
      </c>
      <c r="I62" s="107" t="e">
        <f>100/$H$29*H62</f>
        <v>#DIV/0!</v>
      </c>
      <c r="J62" s="28">
        <f>SUM(J56:J59)</f>
        <v>0</v>
      </c>
      <c r="K62" s="108" t="e">
        <f>100/$J$66*J62</f>
        <v>#DIV/0!</v>
      </c>
      <c r="L62" s="63"/>
      <c r="M62" s="57"/>
    </row>
    <row r="63" spans="1:13" ht="8.25" customHeight="1" x14ac:dyDescent="0.3">
      <c r="A63" s="6"/>
      <c r="B63" s="7"/>
      <c r="C63" s="7"/>
      <c r="D63" s="20"/>
      <c r="E63" s="21"/>
      <c r="F63" s="20"/>
      <c r="G63" s="21"/>
      <c r="H63" s="20"/>
      <c r="I63" s="21"/>
      <c r="J63" s="20"/>
      <c r="K63" s="22"/>
      <c r="L63" s="63"/>
      <c r="M63" s="58"/>
    </row>
    <row r="64" spans="1:13" ht="8.25" customHeight="1" x14ac:dyDescent="0.3">
      <c r="A64" s="63"/>
      <c r="B64" s="63"/>
      <c r="C64" s="63"/>
      <c r="D64" s="63"/>
      <c r="E64" s="335"/>
      <c r="F64" s="63"/>
      <c r="G64" s="335"/>
      <c r="H64" s="63"/>
      <c r="I64" s="335"/>
      <c r="J64" s="63"/>
      <c r="K64" s="335"/>
      <c r="L64" s="63"/>
      <c r="M64" s="98"/>
    </row>
    <row r="65" spans="1:13" ht="8.25" customHeight="1" x14ac:dyDescent="0.3">
      <c r="A65" s="2"/>
      <c r="B65" s="3"/>
      <c r="C65" s="3"/>
      <c r="D65" s="23"/>
      <c r="E65" s="24"/>
      <c r="F65" s="23"/>
      <c r="G65" s="24"/>
      <c r="H65" s="23"/>
      <c r="I65" s="24"/>
      <c r="J65" s="23"/>
      <c r="K65" s="25"/>
      <c r="L65" s="63"/>
      <c r="M65" s="57"/>
    </row>
    <row r="66" spans="1:13" x14ac:dyDescent="0.3">
      <c r="A66" s="105" t="s">
        <v>6</v>
      </c>
      <c r="B66" s="106" t="s">
        <v>63</v>
      </c>
      <c r="C66" s="106"/>
      <c r="D66" s="28">
        <f>D40+D51+D62</f>
        <v>0</v>
      </c>
      <c r="E66" s="107">
        <v>100</v>
      </c>
      <c r="F66" s="28">
        <f>F40+F51+F62</f>
        <v>0</v>
      </c>
      <c r="G66" s="107">
        <v>100</v>
      </c>
      <c r="H66" s="28">
        <f>H40+H51+H62</f>
        <v>0</v>
      </c>
      <c r="I66" s="107">
        <v>100</v>
      </c>
      <c r="J66" s="28">
        <f>J40+J51+J62</f>
        <v>0</v>
      </c>
      <c r="K66" s="108">
        <v>100</v>
      </c>
      <c r="L66" s="63"/>
      <c r="M66" s="57"/>
    </row>
    <row r="67" spans="1:13" ht="8.25" customHeight="1" x14ac:dyDescent="0.3">
      <c r="A67" s="6"/>
      <c r="B67" s="7"/>
      <c r="C67" s="7"/>
      <c r="D67" s="20"/>
      <c r="E67" s="21"/>
      <c r="F67" s="20"/>
      <c r="G67" s="21"/>
      <c r="H67" s="20"/>
      <c r="I67" s="21"/>
      <c r="J67" s="20"/>
      <c r="K67" s="22"/>
      <c r="L67" s="63"/>
      <c r="M67" s="58"/>
    </row>
    <row r="68" spans="1:13" ht="7.5" customHeight="1" x14ac:dyDescent="0.3">
      <c r="A68" s="2"/>
      <c r="B68" s="3"/>
      <c r="C68" s="3"/>
      <c r="D68" s="23"/>
      <c r="E68" s="24"/>
      <c r="F68" s="23"/>
      <c r="G68" s="24"/>
      <c r="H68" s="23"/>
      <c r="I68" s="24"/>
      <c r="J68" s="23"/>
      <c r="K68" s="25"/>
      <c r="L68" s="63"/>
      <c r="M68" s="57"/>
    </row>
    <row r="69" spans="1:13" s="135" customFormat="1" ht="17.25" customHeight="1" x14ac:dyDescent="0.3">
      <c r="A69" s="130" t="s">
        <v>6</v>
      </c>
      <c r="B69" s="131" t="s">
        <v>67</v>
      </c>
      <c r="C69" s="131"/>
      <c r="D69" s="132">
        <f>D29-D66</f>
        <v>0</v>
      </c>
      <c r="E69" s="133"/>
      <c r="F69" s="132">
        <f>F29-F66</f>
        <v>0</v>
      </c>
      <c r="G69" s="133"/>
      <c r="H69" s="132">
        <f>H29-H66</f>
        <v>0</v>
      </c>
      <c r="I69" s="133"/>
      <c r="J69" s="132">
        <f>J29-J66</f>
        <v>0</v>
      </c>
      <c r="K69" s="134"/>
      <c r="L69" s="336"/>
      <c r="M69" s="136"/>
    </row>
    <row r="70" spans="1:13" ht="6.75" customHeight="1" thickBot="1" x14ac:dyDescent="0.35">
      <c r="A70" s="455"/>
      <c r="B70" s="456"/>
      <c r="C70" s="456"/>
      <c r="D70" s="457"/>
      <c r="E70" s="458"/>
      <c r="F70" s="457"/>
      <c r="G70" s="458"/>
      <c r="H70" s="457"/>
      <c r="I70" s="458"/>
      <c r="J70" s="457"/>
      <c r="K70" s="459"/>
      <c r="L70" s="460"/>
      <c r="M70" s="461"/>
    </row>
    <row r="71" spans="1:13" s="129" customFormat="1" ht="44.25" customHeight="1" x14ac:dyDescent="0.35">
      <c r="A71" s="477"/>
      <c r="B71" s="477"/>
      <c r="C71" s="477"/>
      <c r="D71" s="477"/>
      <c r="E71" s="477"/>
      <c r="F71" s="477"/>
      <c r="G71" s="477"/>
      <c r="H71" s="541"/>
      <c r="I71" s="477"/>
      <c r="J71" s="477"/>
      <c r="K71" s="477"/>
      <c r="L71" s="477"/>
      <c r="M71" s="477"/>
    </row>
    <row r="92" spans="2:2" x14ac:dyDescent="0.3">
      <c r="B92" s="1" t="s">
        <v>146</v>
      </c>
    </row>
  </sheetData>
  <sheetProtection selectLockedCells="1" selectUnlockedCells="1"/>
  <phoneticPr fontId="4" type="noConversion"/>
  <pageMargins left="0.78740157480314965" right="0.59055118110236227" top="0.78740157480314965" bottom="0.58391666666666664" header="0.31496062992125984" footer="0.31496062992125984"/>
  <pageSetup paperSize="9" scale="65" fitToHeight="0" orientation="portrait" r:id="rId1"/>
  <headerFooter>
    <oddFooter>&amp;CSeite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S56"/>
  <sheetViews>
    <sheetView showGridLines="0" zoomScaleNormal="100" zoomScaleSheetLayoutView="50" zoomScalePageLayoutView="85" workbookViewId="0">
      <selection activeCell="D8" sqref="D8"/>
    </sheetView>
  </sheetViews>
  <sheetFormatPr baseColWidth="10" defaultColWidth="11.453125" defaultRowHeight="14" x14ac:dyDescent="0.3"/>
  <cols>
    <col min="1" max="1" width="2.453125" style="1" customWidth="1"/>
    <col min="2" max="2" width="47.453125" style="1" customWidth="1"/>
    <col min="3" max="3" width="4.453125" style="1" customWidth="1"/>
    <col min="4" max="4" width="12.453125" style="1" customWidth="1"/>
    <col min="5" max="5" width="8" style="34" customWidth="1"/>
    <col min="6" max="6" width="12.453125" style="1" customWidth="1"/>
    <col min="7" max="7" width="8" style="34" customWidth="1"/>
    <col min="8" max="8" width="12.453125" style="1" customWidth="1"/>
    <col min="9" max="9" width="8" style="34" customWidth="1"/>
    <col min="10" max="10" width="12.453125" style="1" customWidth="1"/>
    <col min="11" max="11" width="8" style="34" customWidth="1"/>
    <col min="12" max="12" width="1.453125" style="1" customWidth="1"/>
    <col min="13" max="13" width="70.453125" style="1" customWidth="1"/>
    <col min="14" max="16384" width="11.453125" style="1"/>
  </cols>
  <sheetData>
    <row r="1" spans="1:13" s="135" customFormat="1" ht="18" customHeight="1" thickBot="1" x14ac:dyDescent="0.45">
      <c r="A1" s="450" t="s">
        <v>270</v>
      </c>
      <c r="B1" s="451"/>
      <c r="C1" s="451"/>
      <c r="D1" s="451"/>
      <c r="E1" s="452"/>
      <c r="F1" s="451"/>
      <c r="G1" s="452"/>
      <c r="H1" s="451"/>
      <c r="I1" s="452"/>
      <c r="J1" s="451"/>
      <c r="K1" s="583" t="str">
        <f>START!C10</f>
        <v>Projektname</v>
      </c>
      <c r="L1" s="453"/>
      <c r="M1" s="453"/>
    </row>
    <row r="2" spans="1:13" ht="31.5" customHeight="1" x14ac:dyDescent="0.3">
      <c r="A2" s="525"/>
      <c r="B2" s="526"/>
      <c r="C2" s="527"/>
      <c r="D2" s="487" t="str">
        <f>'ERFOLGS-RECH'!I2</f>
        <v>aktuelles 
Jahr</v>
      </c>
      <c r="E2" s="575"/>
      <c r="F2" s="346" t="str">
        <f>'ERFOLGS-RECH'!K2</f>
        <v>Jahr 1</v>
      </c>
      <c r="G2" s="576"/>
      <c r="H2" s="345" t="str">
        <f>'ERFOLGS-RECH'!M2</f>
        <v>Jahr 2</v>
      </c>
      <c r="I2" s="576"/>
      <c r="J2" s="345" t="str">
        <f>'ERFOLGS-RECH'!O2</f>
        <v>Jahr 3</v>
      </c>
      <c r="K2" s="574"/>
      <c r="L2" s="63"/>
      <c r="M2" s="347" t="s">
        <v>7</v>
      </c>
    </row>
    <row r="3" spans="1:13" x14ac:dyDescent="0.3">
      <c r="A3" s="528"/>
      <c r="B3" s="529"/>
      <c r="C3" s="530"/>
      <c r="D3" s="94" t="s">
        <v>8</v>
      </c>
      <c r="E3" s="42" t="s">
        <v>1</v>
      </c>
      <c r="F3" s="94" t="s">
        <v>8</v>
      </c>
      <c r="G3" s="8" t="s">
        <v>1</v>
      </c>
      <c r="H3" s="94" t="s">
        <v>8</v>
      </c>
      <c r="I3" s="8" t="s">
        <v>1</v>
      </c>
      <c r="J3" s="94" t="s">
        <v>8</v>
      </c>
      <c r="K3" s="8" t="s">
        <v>1</v>
      </c>
      <c r="L3" s="63"/>
      <c r="M3" s="48"/>
    </row>
    <row r="4" spans="1:13" ht="8.25" customHeight="1" x14ac:dyDescent="0.3">
      <c r="A4" s="2"/>
      <c r="B4" s="3"/>
      <c r="C4" s="3"/>
      <c r="D4" s="9"/>
      <c r="E4" s="44"/>
      <c r="F4" s="9"/>
      <c r="G4" s="44"/>
      <c r="H4" s="9"/>
      <c r="I4" s="44"/>
      <c r="J4" s="9"/>
      <c r="K4" s="66"/>
      <c r="L4" s="63"/>
      <c r="M4" s="47"/>
    </row>
    <row r="5" spans="1:13" x14ac:dyDescent="0.3">
      <c r="A5" s="10" t="s">
        <v>143</v>
      </c>
      <c r="B5" s="5"/>
      <c r="C5" s="5"/>
      <c r="D5" s="11"/>
      <c r="E5" s="43"/>
      <c r="F5" s="11"/>
      <c r="G5" s="43"/>
      <c r="H5" s="11"/>
      <c r="I5" s="43"/>
      <c r="J5" s="11"/>
      <c r="K5" s="12"/>
      <c r="L5" s="63"/>
      <c r="M5" s="57"/>
    </row>
    <row r="6" spans="1:13" x14ac:dyDescent="0.3">
      <c r="A6" s="4"/>
      <c r="B6" s="5" t="s">
        <v>141</v>
      </c>
      <c r="C6" s="16"/>
      <c r="D6" s="400">
        <f>'ERFOLGS-RECH'!I101</f>
        <v>0</v>
      </c>
      <c r="E6" s="19"/>
      <c r="F6" s="400">
        <f>'ERFOLGS-RECH'!K101</f>
        <v>0</v>
      </c>
      <c r="G6" s="19"/>
      <c r="H6" s="400">
        <f>'ERFOLGS-RECH'!M101</f>
        <v>0</v>
      </c>
      <c r="I6" s="19"/>
      <c r="J6" s="400">
        <f>'ERFOLGS-RECH'!O101</f>
        <v>0</v>
      </c>
      <c r="K6" s="15"/>
      <c r="L6" s="63"/>
      <c r="M6" s="57"/>
    </row>
    <row r="7" spans="1:13" x14ac:dyDescent="0.3">
      <c r="A7" s="4"/>
      <c r="B7" s="5" t="s">
        <v>38</v>
      </c>
      <c r="C7" s="16"/>
      <c r="D7" s="400">
        <f>'ERFOLGS-RECH'!I80</f>
        <v>0</v>
      </c>
      <c r="E7" s="19"/>
      <c r="F7" s="400">
        <f>'ERFOLGS-RECH'!K80</f>
        <v>0</v>
      </c>
      <c r="G7" s="19"/>
      <c r="H7" s="400">
        <f>'ERFOLGS-RECH'!M80</f>
        <v>0</v>
      </c>
      <c r="I7" s="19"/>
      <c r="J7" s="400">
        <f>'ERFOLGS-RECH'!O80</f>
        <v>0</v>
      </c>
      <c r="K7" s="15"/>
      <c r="L7" s="63"/>
      <c r="M7" s="57"/>
    </row>
    <row r="8" spans="1:13" x14ac:dyDescent="0.3">
      <c r="A8" s="4"/>
      <c r="B8" s="5" t="s">
        <v>357</v>
      </c>
      <c r="C8" s="16"/>
      <c r="D8" s="13"/>
      <c r="E8" s="14"/>
      <c r="F8" s="13"/>
      <c r="G8" s="14"/>
      <c r="H8" s="13"/>
      <c r="I8" s="14"/>
      <c r="J8" s="13"/>
      <c r="K8" s="15"/>
      <c r="L8" s="63"/>
      <c r="M8" s="57"/>
    </row>
    <row r="9" spans="1:13" x14ac:dyDescent="0.3">
      <c r="A9" s="4"/>
      <c r="B9" s="5" t="s">
        <v>358</v>
      </c>
      <c r="C9" s="16"/>
      <c r="D9" s="13"/>
      <c r="E9" s="14"/>
      <c r="F9" s="13"/>
      <c r="G9" s="14"/>
      <c r="H9" s="13"/>
      <c r="I9" s="14"/>
      <c r="J9" s="13"/>
      <c r="K9" s="15"/>
      <c r="L9" s="63"/>
      <c r="M9" s="57"/>
    </row>
    <row r="10" spans="1:13" ht="28" x14ac:dyDescent="0.3">
      <c r="A10" s="4"/>
      <c r="B10" s="566" t="s">
        <v>187</v>
      </c>
      <c r="C10" s="5"/>
      <c r="D10" s="13"/>
      <c r="E10" s="14"/>
      <c r="F10" s="13"/>
      <c r="G10" s="14"/>
      <c r="H10" s="13"/>
      <c r="I10" s="14"/>
      <c r="J10" s="13"/>
      <c r="K10" s="15"/>
      <c r="L10" s="63"/>
      <c r="M10" s="57"/>
    </row>
    <row r="11" spans="1:13" ht="8.25" customHeight="1" x14ac:dyDescent="0.3">
      <c r="A11" s="6"/>
      <c r="B11" s="7"/>
      <c r="C11" s="7"/>
      <c r="D11" s="20"/>
      <c r="E11" s="21"/>
      <c r="F11" s="20"/>
      <c r="G11" s="21"/>
      <c r="H11" s="20"/>
      <c r="I11" s="21"/>
      <c r="J11" s="20"/>
      <c r="K11" s="22"/>
      <c r="L11" s="63"/>
      <c r="M11" s="57"/>
    </row>
    <row r="12" spans="1:13" ht="8.25" customHeight="1" x14ac:dyDescent="0.3">
      <c r="A12" s="2"/>
      <c r="B12" s="3"/>
      <c r="C12" s="3"/>
      <c r="D12" s="23"/>
      <c r="E12" s="24"/>
      <c r="F12" s="23"/>
      <c r="G12" s="24"/>
      <c r="H12" s="23"/>
      <c r="I12" s="24"/>
      <c r="J12" s="23"/>
      <c r="K12" s="25"/>
      <c r="L12" s="63"/>
      <c r="M12" s="57"/>
    </row>
    <row r="13" spans="1:13" x14ac:dyDescent="0.3">
      <c r="A13" s="105" t="s">
        <v>6</v>
      </c>
      <c r="B13" s="106" t="s">
        <v>359</v>
      </c>
      <c r="C13" s="106"/>
      <c r="D13" s="28">
        <f>SUM(D6:D10)</f>
        <v>0</v>
      </c>
      <c r="E13" s="107"/>
      <c r="F13" s="28">
        <f>SUM(F6:F10)</f>
        <v>0</v>
      </c>
      <c r="G13" s="107"/>
      <c r="H13" s="28">
        <f>SUM(H6:H10)</f>
        <v>0</v>
      </c>
      <c r="I13" s="107"/>
      <c r="J13" s="28">
        <f>SUM(J6:J10)</f>
        <v>0</v>
      </c>
      <c r="K13" s="108"/>
      <c r="L13" s="63"/>
      <c r="M13" s="57"/>
    </row>
    <row r="14" spans="1:13" ht="8.25" customHeight="1" x14ac:dyDescent="0.3">
      <c r="A14" s="6"/>
      <c r="B14" s="7"/>
      <c r="C14" s="7"/>
      <c r="D14" s="29"/>
      <c r="E14" s="21"/>
      <c r="F14" s="29"/>
      <c r="G14" s="21"/>
      <c r="H14" s="29"/>
      <c r="I14" s="21"/>
      <c r="J14" s="29"/>
      <c r="K14" s="22"/>
      <c r="L14" s="63"/>
      <c r="M14" s="58"/>
    </row>
    <row r="15" spans="1:13" ht="8.25" customHeight="1" x14ac:dyDescent="0.3">
      <c r="A15" s="5"/>
      <c r="B15" s="5"/>
      <c r="C15" s="5"/>
      <c r="D15" s="45"/>
      <c r="E15" s="14"/>
      <c r="F15" s="45"/>
      <c r="G15" s="14"/>
      <c r="H15" s="45"/>
      <c r="I15" s="14"/>
      <c r="J15" s="45"/>
      <c r="K15" s="14"/>
      <c r="L15" s="63"/>
      <c r="M15" s="98"/>
    </row>
    <row r="16" spans="1:13" ht="8.25" customHeight="1" x14ac:dyDescent="0.3">
      <c r="A16" s="2"/>
      <c r="B16" s="3"/>
      <c r="C16" s="3"/>
      <c r="D16" s="23"/>
      <c r="E16" s="25"/>
      <c r="F16" s="23"/>
      <c r="G16" s="25"/>
      <c r="H16" s="23"/>
      <c r="I16" s="25"/>
      <c r="J16" s="23"/>
      <c r="K16" s="25"/>
      <c r="L16" s="63"/>
      <c r="M16" s="60"/>
    </row>
    <row r="17" spans="1:13" x14ac:dyDescent="0.3">
      <c r="A17" s="10" t="s">
        <v>144</v>
      </c>
      <c r="B17" s="5"/>
      <c r="C17" s="5"/>
      <c r="D17" s="11"/>
      <c r="E17" s="43"/>
      <c r="F17" s="11"/>
      <c r="G17" s="43"/>
      <c r="H17" s="11"/>
      <c r="I17" s="43"/>
      <c r="J17" s="11"/>
      <c r="K17" s="12"/>
      <c r="L17" s="63"/>
      <c r="M17" s="57"/>
    </row>
    <row r="18" spans="1:13" x14ac:dyDescent="0.3">
      <c r="A18" s="4"/>
      <c r="B18" s="301"/>
      <c r="C18" s="16"/>
      <c r="D18" s="13"/>
      <c r="E18" s="14"/>
      <c r="F18" s="13"/>
      <c r="G18" s="14"/>
      <c r="H18" s="13"/>
      <c r="I18" s="14"/>
      <c r="J18" s="13"/>
      <c r="K18" s="15"/>
      <c r="L18" s="63"/>
      <c r="M18" s="57"/>
    </row>
    <row r="19" spans="1:13" x14ac:dyDescent="0.3">
      <c r="A19" s="4"/>
      <c r="B19" s="301"/>
      <c r="C19" s="16"/>
      <c r="D19" s="13"/>
      <c r="E19" s="14"/>
      <c r="F19" s="13"/>
      <c r="G19" s="14"/>
      <c r="H19" s="13"/>
      <c r="I19" s="14"/>
      <c r="J19" s="13"/>
      <c r="K19" s="15"/>
      <c r="L19" s="63"/>
      <c r="M19" s="57"/>
    </row>
    <row r="20" spans="1:13" x14ac:dyDescent="0.3">
      <c r="A20" s="4"/>
      <c r="B20" s="301"/>
      <c r="C20" s="16"/>
      <c r="D20" s="13"/>
      <c r="E20" s="14"/>
      <c r="F20" s="13"/>
      <c r="G20" s="14"/>
      <c r="H20" s="13"/>
      <c r="I20" s="14"/>
      <c r="J20" s="13"/>
      <c r="K20" s="15"/>
      <c r="L20" s="63"/>
      <c r="M20" s="57"/>
    </row>
    <row r="21" spans="1:13" x14ac:dyDescent="0.3">
      <c r="A21" s="4"/>
      <c r="B21" s="97"/>
      <c r="C21" s="5"/>
      <c r="D21" s="13"/>
      <c r="E21" s="14"/>
      <c r="F21" s="13"/>
      <c r="G21" s="14"/>
      <c r="H21" s="13"/>
      <c r="I21" s="14"/>
      <c r="J21" s="13"/>
      <c r="K21" s="15"/>
      <c r="L21" s="63"/>
      <c r="M21" s="57"/>
    </row>
    <row r="22" spans="1:13" ht="8.25" customHeight="1" x14ac:dyDescent="0.3">
      <c r="A22" s="6"/>
      <c r="B22" s="7"/>
      <c r="C22" s="7"/>
      <c r="D22" s="20"/>
      <c r="E22" s="21"/>
      <c r="F22" s="20"/>
      <c r="G22" s="21"/>
      <c r="H22" s="20"/>
      <c r="I22" s="21"/>
      <c r="J22" s="20"/>
      <c r="K22" s="22"/>
      <c r="L22" s="63"/>
      <c r="M22" s="57"/>
    </row>
    <row r="23" spans="1:13" ht="8.25" customHeight="1" x14ac:dyDescent="0.3">
      <c r="A23" s="2"/>
      <c r="B23" s="3"/>
      <c r="C23" s="3"/>
      <c r="D23" s="23"/>
      <c r="E23" s="24"/>
      <c r="F23" s="23"/>
      <c r="G23" s="24"/>
      <c r="H23" s="23"/>
      <c r="I23" s="24"/>
      <c r="J23" s="23"/>
      <c r="K23" s="25"/>
      <c r="L23" s="63"/>
      <c r="M23" s="57"/>
    </row>
    <row r="24" spans="1:13" x14ac:dyDescent="0.3">
      <c r="A24" s="105" t="s">
        <v>6</v>
      </c>
      <c r="B24" s="106" t="s">
        <v>360</v>
      </c>
      <c r="C24" s="106"/>
      <c r="D24" s="28">
        <f>SUM(D18:D21)</f>
        <v>0</v>
      </c>
      <c r="E24" s="107"/>
      <c r="F24" s="28">
        <f>SUM(F18:F21)</f>
        <v>0</v>
      </c>
      <c r="G24" s="107"/>
      <c r="H24" s="28">
        <f>SUM(H18:H21)</f>
        <v>0</v>
      </c>
      <c r="I24" s="107"/>
      <c r="J24" s="28">
        <f>SUM(J18:J21)</f>
        <v>0</v>
      </c>
      <c r="K24" s="108"/>
      <c r="L24" s="63"/>
      <c r="M24" s="57"/>
    </row>
    <row r="25" spans="1:13" ht="8.25" customHeight="1" x14ac:dyDescent="0.3">
      <c r="A25" s="6"/>
      <c r="B25" s="7"/>
      <c r="C25" s="7"/>
      <c r="D25" s="29"/>
      <c r="E25" s="21"/>
      <c r="F25" s="29"/>
      <c r="G25" s="21"/>
      <c r="H25" s="29"/>
      <c r="I25" s="21"/>
      <c r="J25" s="29"/>
      <c r="K25" s="22"/>
      <c r="L25" s="63"/>
      <c r="M25" s="58"/>
    </row>
    <row r="26" spans="1:13" ht="8.25" customHeight="1" x14ac:dyDescent="0.3">
      <c r="A26" s="5"/>
      <c r="B26" s="5"/>
      <c r="C26" s="5"/>
      <c r="D26" s="45"/>
      <c r="E26" s="14"/>
      <c r="F26" s="45"/>
      <c r="G26" s="14"/>
      <c r="H26" s="45"/>
      <c r="I26" s="14"/>
      <c r="J26" s="45"/>
      <c r="K26" s="14"/>
      <c r="L26" s="63"/>
      <c r="M26" s="98"/>
    </row>
    <row r="27" spans="1:13" ht="8.25" customHeight="1" x14ac:dyDescent="0.3">
      <c r="A27" s="2"/>
      <c r="B27" s="3"/>
      <c r="C27" s="3"/>
      <c r="D27" s="23"/>
      <c r="E27" s="25"/>
      <c r="F27" s="23"/>
      <c r="G27" s="25"/>
      <c r="H27" s="23"/>
      <c r="I27" s="25"/>
      <c r="J27" s="23"/>
      <c r="K27" s="25"/>
      <c r="L27" s="63"/>
      <c r="M27" s="60"/>
    </row>
    <row r="28" spans="1:13" ht="8.25" customHeight="1" x14ac:dyDescent="0.3">
      <c r="A28" s="2"/>
      <c r="B28" s="3"/>
      <c r="C28" s="3"/>
      <c r="D28" s="23"/>
      <c r="E28" s="25"/>
      <c r="F28" s="23"/>
      <c r="G28" s="25"/>
      <c r="H28" s="23"/>
      <c r="I28" s="25"/>
      <c r="J28" s="23"/>
      <c r="K28" s="25"/>
      <c r="L28" s="63"/>
      <c r="M28" s="60"/>
    </row>
    <row r="29" spans="1:13" x14ac:dyDescent="0.3">
      <c r="A29" s="10" t="s">
        <v>145</v>
      </c>
      <c r="B29" s="5"/>
      <c r="C29" s="5"/>
      <c r="D29" s="11"/>
      <c r="E29" s="43"/>
      <c r="F29" s="11"/>
      <c r="G29" s="43"/>
      <c r="H29" s="11"/>
      <c r="I29" s="43"/>
      <c r="J29" s="11"/>
      <c r="K29" s="12"/>
      <c r="L29" s="63"/>
      <c r="M29" s="57"/>
    </row>
    <row r="30" spans="1:13" x14ac:dyDescent="0.3">
      <c r="A30" s="4"/>
      <c r="B30" s="301"/>
      <c r="C30" s="16"/>
      <c r="D30" s="13"/>
      <c r="E30" s="14"/>
      <c r="F30" s="13"/>
      <c r="G30" s="14"/>
      <c r="H30" s="13"/>
      <c r="I30" s="14"/>
      <c r="J30" s="13"/>
      <c r="K30" s="15"/>
      <c r="L30" s="63"/>
      <c r="M30" s="57"/>
    </row>
    <row r="31" spans="1:13" x14ac:dyDescent="0.3">
      <c r="A31" s="4"/>
      <c r="B31" s="301"/>
      <c r="C31" s="16"/>
      <c r="D31" s="13"/>
      <c r="E31" s="14"/>
      <c r="F31" s="13"/>
      <c r="G31" s="14"/>
      <c r="H31" s="13"/>
      <c r="I31" s="14"/>
      <c r="J31" s="13"/>
      <c r="K31" s="15"/>
      <c r="L31" s="63"/>
      <c r="M31" s="57"/>
    </row>
    <row r="32" spans="1:13" x14ac:dyDescent="0.3">
      <c r="A32" s="4"/>
      <c r="B32" s="301"/>
      <c r="C32" s="16"/>
      <c r="D32" s="13"/>
      <c r="E32" s="14"/>
      <c r="F32" s="13"/>
      <c r="G32" s="14"/>
      <c r="H32" s="13"/>
      <c r="I32" s="14"/>
      <c r="J32" s="13"/>
      <c r="K32" s="15"/>
      <c r="L32" s="63"/>
      <c r="M32" s="57"/>
    </row>
    <row r="33" spans="1:13" x14ac:dyDescent="0.3">
      <c r="A33" s="4"/>
      <c r="B33" s="301"/>
      <c r="C33" s="16"/>
      <c r="D33" s="13"/>
      <c r="E33" s="14"/>
      <c r="F33" s="13"/>
      <c r="G33" s="14"/>
      <c r="H33" s="13"/>
      <c r="I33" s="14"/>
      <c r="J33" s="13"/>
      <c r="K33" s="15"/>
      <c r="L33" s="63"/>
      <c r="M33" s="57"/>
    </row>
    <row r="34" spans="1:13" ht="8.25" customHeight="1" x14ac:dyDescent="0.3">
      <c r="A34" s="6"/>
      <c r="B34" s="7"/>
      <c r="C34" s="7"/>
      <c r="D34" s="20"/>
      <c r="E34" s="21"/>
      <c r="F34" s="20"/>
      <c r="G34" s="21"/>
      <c r="H34" s="20"/>
      <c r="I34" s="21"/>
      <c r="J34" s="20"/>
      <c r="K34" s="22"/>
      <c r="L34" s="63"/>
      <c r="M34" s="57"/>
    </row>
    <row r="35" spans="1:13" ht="8.25" customHeight="1" x14ac:dyDescent="0.3">
      <c r="A35" s="2"/>
      <c r="B35" s="3"/>
      <c r="C35" s="3"/>
      <c r="D35" s="23"/>
      <c r="E35" s="24"/>
      <c r="F35" s="23"/>
      <c r="G35" s="24"/>
      <c r="H35" s="23"/>
      <c r="I35" s="24"/>
      <c r="J35" s="23"/>
      <c r="K35" s="25"/>
      <c r="L35" s="63"/>
      <c r="M35" s="57"/>
    </row>
    <row r="36" spans="1:13" x14ac:dyDescent="0.3">
      <c r="A36" s="105" t="s">
        <v>6</v>
      </c>
      <c r="B36" s="106" t="s">
        <v>361</v>
      </c>
      <c r="C36" s="106"/>
      <c r="D36" s="28">
        <f>SUM(D30:D33)</f>
        <v>0</v>
      </c>
      <c r="E36" s="107"/>
      <c r="F36" s="28">
        <f>SUM(F30:F33)</f>
        <v>0</v>
      </c>
      <c r="G36" s="107"/>
      <c r="H36" s="28">
        <f>SUM(H30:H33)</f>
        <v>0</v>
      </c>
      <c r="I36" s="107"/>
      <c r="J36" s="28">
        <f>SUM(J30:J33)</f>
        <v>0</v>
      </c>
      <c r="K36" s="108"/>
      <c r="L36" s="63"/>
      <c r="M36" s="57"/>
    </row>
    <row r="37" spans="1:13" s="137" customFormat="1" ht="5.25" customHeight="1" x14ac:dyDescent="0.3">
      <c r="A37" s="160"/>
      <c r="B37" s="161"/>
      <c r="C37" s="161"/>
      <c r="D37" s="173"/>
      <c r="E37" s="163"/>
      <c r="F37" s="173"/>
      <c r="G37" s="163"/>
      <c r="H37" s="173"/>
      <c r="I37" s="163"/>
      <c r="J37" s="173"/>
      <c r="K37" s="164"/>
      <c r="L37" s="184"/>
      <c r="M37" s="174"/>
    </row>
    <row r="38" spans="1:13" s="137" customFormat="1" ht="8.25" customHeight="1" x14ac:dyDescent="0.3">
      <c r="A38" s="520"/>
      <c r="B38" s="520"/>
      <c r="C38" s="520"/>
      <c r="D38" s="521"/>
      <c r="E38" s="522"/>
      <c r="F38" s="521"/>
      <c r="G38" s="522"/>
      <c r="H38" s="521"/>
      <c r="I38" s="522"/>
      <c r="J38" s="521"/>
      <c r="K38" s="522"/>
      <c r="L38" s="523"/>
      <c r="M38" s="524"/>
    </row>
    <row r="39" spans="1:13" s="137" customFormat="1" ht="8.25" customHeight="1" x14ac:dyDescent="0.3">
      <c r="A39" s="239"/>
      <c r="B39" s="181"/>
      <c r="C39" s="181"/>
      <c r="D39" s="240"/>
      <c r="E39" s="241"/>
      <c r="F39" s="240"/>
      <c r="G39" s="241"/>
      <c r="H39" s="240"/>
      <c r="I39" s="241"/>
      <c r="J39" s="240"/>
      <c r="K39" s="241"/>
      <c r="L39" s="184"/>
      <c r="M39" s="176"/>
    </row>
    <row r="40" spans="1:13" s="137" customFormat="1" ht="6" customHeight="1" x14ac:dyDescent="0.3">
      <c r="A40" s="149"/>
      <c r="B40" s="146"/>
      <c r="C40" s="146"/>
      <c r="D40" s="175"/>
      <c r="E40" s="154"/>
      <c r="F40" s="175"/>
      <c r="G40" s="154"/>
      <c r="H40" s="175"/>
      <c r="I40" s="154"/>
      <c r="J40" s="175"/>
      <c r="K40" s="242"/>
      <c r="L40" s="184"/>
      <c r="M40" s="150"/>
    </row>
    <row r="41" spans="1:13" s="248" customFormat="1" ht="14.25" customHeight="1" x14ac:dyDescent="0.3">
      <c r="A41" s="243" t="s">
        <v>156</v>
      </c>
      <c r="B41" s="244"/>
      <c r="C41" s="244"/>
      <c r="D41" s="245">
        <f>SUM(D36,D24,D13)</f>
        <v>0</v>
      </c>
      <c r="E41" s="246"/>
      <c r="F41" s="245">
        <f>SUM(F36,F24,F13)</f>
        <v>0</v>
      </c>
      <c r="G41" s="246"/>
      <c r="H41" s="245">
        <f>SUM(H36,H24,H13)</f>
        <v>0</v>
      </c>
      <c r="I41" s="246"/>
      <c r="J41" s="245">
        <f>SUM(J36,J24,J13)</f>
        <v>0</v>
      </c>
      <c r="K41" s="247"/>
      <c r="L41" s="337"/>
      <c r="M41" s="249"/>
    </row>
    <row r="42" spans="1:13" s="137" customFormat="1" ht="5.25" customHeight="1" x14ac:dyDescent="0.3">
      <c r="A42" s="160"/>
      <c r="B42" s="161"/>
      <c r="C42" s="161"/>
      <c r="D42" s="173"/>
      <c r="E42" s="163"/>
      <c r="F42" s="173"/>
      <c r="G42" s="163"/>
      <c r="H42" s="173"/>
      <c r="I42" s="163"/>
      <c r="J42" s="173"/>
      <c r="K42" s="164"/>
      <c r="L42" s="184"/>
      <c r="M42" s="174"/>
    </row>
    <row r="43" spans="1:13" s="137" customFormat="1" ht="8.25" customHeight="1" x14ac:dyDescent="0.3">
      <c r="A43" s="146"/>
      <c r="B43" s="146"/>
      <c r="C43" s="146"/>
      <c r="D43" s="175"/>
      <c r="E43" s="154"/>
      <c r="F43" s="175"/>
      <c r="G43" s="154"/>
      <c r="H43" s="175"/>
      <c r="I43" s="154"/>
      <c r="J43" s="175"/>
      <c r="K43" s="154"/>
      <c r="L43" s="184"/>
      <c r="M43" s="330"/>
    </row>
    <row r="44" spans="1:13" s="137" customFormat="1" ht="8.25" customHeight="1" x14ac:dyDescent="0.3">
      <c r="A44" s="239"/>
      <c r="B44" s="181"/>
      <c r="C44" s="181"/>
      <c r="D44" s="240"/>
      <c r="E44" s="241"/>
      <c r="F44" s="240"/>
      <c r="G44" s="241"/>
      <c r="H44" s="240"/>
      <c r="I44" s="241"/>
      <c r="J44" s="240"/>
      <c r="K44" s="241"/>
      <c r="L44" s="184"/>
      <c r="M44" s="176"/>
    </row>
    <row r="45" spans="1:13" s="137" customFormat="1" ht="8.25" customHeight="1" x14ac:dyDescent="0.3">
      <c r="A45" s="149"/>
      <c r="B45" s="146"/>
      <c r="C45" s="146"/>
      <c r="D45" s="177"/>
      <c r="E45" s="155"/>
      <c r="F45" s="177"/>
      <c r="G45" s="155"/>
      <c r="H45" s="177"/>
      <c r="I45" s="155"/>
      <c r="J45" s="177"/>
      <c r="K45" s="155"/>
      <c r="L45" s="184"/>
      <c r="M45" s="150"/>
    </row>
    <row r="46" spans="1:13" s="137" customFormat="1" ht="8.25" customHeight="1" x14ac:dyDescent="0.3">
      <c r="A46" s="149"/>
      <c r="B46" s="146"/>
      <c r="C46" s="146"/>
      <c r="D46" s="177"/>
      <c r="E46" s="155"/>
      <c r="F46" s="177"/>
      <c r="G46" s="155"/>
      <c r="H46" s="177"/>
      <c r="I46" s="155"/>
      <c r="J46" s="177"/>
      <c r="K46" s="155"/>
      <c r="L46" s="184"/>
      <c r="M46" s="150"/>
    </row>
    <row r="47" spans="1:13" s="137" customFormat="1" x14ac:dyDescent="0.3">
      <c r="A47" s="159"/>
      <c r="B47" s="152" t="s">
        <v>157</v>
      </c>
      <c r="C47" s="146"/>
      <c r="D47" s="305"/>
      <c r="E47" s="158"/>
      <c r="F47" s="157">
        <f>D48</f>
        <v>0</v>
      </c>
      <c r="G47" s="158"/>
      <c r="H47" s="157">
        <f>F48</f>
        <v>0</v>
      </c>
      <c r="I47" s="158"/>
      <c r="J47" s="157">
        <f>H48</f>
        <v>0</v>
      </c>
      <c r="K47" s="155"/>
      <c r="L47" s="184"/>
      <c r="M47" s="150"/>
    </row>
    <row r="48" spans="1:13" s="137" customFormat="1" x14ac:dyDescent="0.3">
      <c r="A48" s="159"/>
      <c r="B48" s="152" t="s">
        <v>158</v>
      </c>
      <c r="C48" s="146"/>
      <c r="D48" s="157">
        <f>BILANZ!D6</f>
        <v>0</v>
      </c>
      <c r="E48" s="158"/>
      <c r="F48" s="157">
        <f>BILANZ!F6</f>
        <v>0</v>
      </c>
      <c r="G48" s="158"/>
      <c r="H48" s="157">
        <f>BILANZ!H6</f>
        <v>0</v>
      </c>
      <c r="I48" s="158"/>
      <c r="J48" s="157">
        <f>BILANZ!J6</f>
        <v>0</v>
      </c>
      <c r="K48" s="155"/>
      <c r="L48" s="184"/>
      <c r="M48" s="150"/>
    </row>
    <row r="49" spans="1:253" s="137" customFormat="1" ht="8.25" customHeight="1" x14ac:dyDescent="0.3">
      <c r="A49" s="160"/>
      <c r="B49" s="250"/>
      <c r="C49" s="161"/>
      <c r="D49" s="162"/>
      <c r="E49" s="164"/>
      <c r="F49" s="162"/>
      <c r="G49" s="164"/>
      <c r="H49" s="162"/>
      <c r="I49" s="164"/>
      <c r="J49" s="162"/>
      <c r="K49" s="164"/>
      <c r="L49" s="184"/>
      <c r="M49" s="150"/>
    </row>
    <row r="50" spans="1:253" s="137" customFormat="1" ht="8.25" customHeight="1" x14ac:dyDescent="0.3">
      <c r="A50" s="142"/>
      <c r="B50" s="143"/>
      <c r="C50" s="143"/>
      <c r="D50" s="165"/>
      <c r="E50" s="166"/>
      <c r="F50" s="165"/>
      <c r="G50" s="166"/>
      <c r="H50" s="165"/>
      <c r="I50" s="166"/>
      <c r="J50" s="165"/>
      <c r="K50" s="167"/>
      <c r="L50" s="184"/>
      <c r="M50" s="150"/>
    </row>
    <row r="51" spans="1:253" s="137" customFormat="1" x14ac:dyDescent="0.3">
      <c r="A51" s="168" t="s">
        <v>6</v>
      </c>
      <c r="B51" s="169" t="s">
        <v>159</v>
      </c>
      <c r="C51" s="169"/>
      <c r="D51" s="170">
        <f>SUM(D47:D48)</f>
        <v>0</v>
      </c>
      <c r="E51" s="171"/>
      <c r="F51" s="170">
        <f>SUM(F47:F48)</f>
        <v>0</v>
      </c>
      <c r="G51" s="171"/>
      <c r="H51" s="170">
        <f>SUM(H47:H48)</f>
        <v>0</v>
      </c>
      <c r="I51" s="171"/>
      <c r="J51" s="170">
        <f>SUM(J47:J48)</f>
        <v>0</v>
      </c>
      <c r="K51" s="172"/>
      <c r="L51" s="184"/>
      <c r="M51" s="150"/>
    </row>
    <row r="52" spans="1:253" s="137" customFormat="1" ht="8.25" customHeight="1" thickBot="1" x14ac:dyDescent="0.35">
      <c r="A52" s="443"/>
      <c r="B52" s="444"/>
      <c r="C52" s="444"/>
      <c r="D52" s="445"/>
      <c r="E52" s="446"/>
      <c r="F52" s="445"/>
      <c r="G52" s="446"/>
      <c r="H52" s="445"/>
      <c r="I52" s="446"/>
      <c r="J52" s="445"/>
      <c r="K52" s="447"/>
      <c r="L52" s="448"/>
      <c r="M52" s="449"/>
    </row>
    <row r="54" spans="1:253" ht="15.5" x14ac:dyDescent="0.35">
      <c r="D54" s="302"/>
      <c r="E54" s="541"/>
      <c r="F54" s="302"/>
      <c r="G54" s="302"/>
      <c r="H54" s="302"/>
      <c r="I54" s="302"/>
      <c r="J54" s="302"/>
    </row>
    <row r="56" spans="1:253" ht="15.5" x14ac:dyDescent="0.3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732" t="s">
        <v>137</v>
      </c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 t="s">
        <v>137</v>
      </c>
      <c r="AE56" s="732"/>
      <c r="AF56" s="732"/>
      <c r="AG56" s="732"/>
      <c r="AH56" s="732"/>
      <c r="AI56" s="732"/>
      <c r="AJ56" s="732"/>
      <c r="AK56" s="732"/>
      <c r="AL56" s="732"/>
      <c r="AM56" s="732"/>
      <c r="AN56" s="732"/>
      <c r="AO56" s="732"/>
      <c r="AP56" s="732"/>
      <c r="AQ56" s="732"/>
      <c r="AR56" s="732"/>
      <c r="AS56" s="732"/>
      <c r="AT56" s="732" t="s">
        <v>137</v>
      </c>
      <c r="AU56" s="732"/>
      <c r="AV56" s="732"/>
      <c r="AW56" s="732"/>
      <c r="AX56" s="732"/>
      <c r="AY56" s="732"/>
      <c r="AZ56" s="732"/>
      <c r="BA56" s="732"/>
      <c r="BB56" s="732"/>
      <c r="BC56" s="732"/>
      <c r="BD56" s="732"/>
      <c r="BE56" s="732"/>
      <c r="BF56" s="732"/>
      <c r="BG56" s="732"/>
      <c r="BH56" s="732"/>
      <c r="BI56" s="732"/>
      <c r="BJ56" s="732" t="s">
        <v>137</v>
      </c>
      <c r="BK56" s="732"/>
      <c r="BL56" s="732"/>
      <c r="BM56" s="732"/>
      <c r="BN56" s="732"/>
      <c r="BO56" s="732"/>
      <c r="BP56" s="732"/>
      <c r="BQ56" s="732"/>
      <c r="BR56" s="732"/>
      <c r="BS56" s="732"/>
      <c r="BT56" s="732"/>
      <c r="BU56" s="732"/>
      <c r="BV56" s="732"/>
      <c r="BW56" s="732"/>
      <c r="BX56" s="732"/>
      <c r="BY56" s="732"/>
      <c r="BZ56" s="732" t="s">
        <v>137</v>
      </c>
      <c r="CA56" s="732"/>
      <c r="CB56" s="732"/>
      <c r="CC56" s="732"/>
      <c r="CD56" s="732"/>
      <c r="CE56" s="732"/>
      <c r="CF56" s="732"/>
      <c r="CG56" s="732"/>
      <c r="CH56" s="732"/>
      <c r="CI56" s="732"/>
      <c r="CJ56" s="732"/>
      <c r="CK56" s="732"/>
      <c r="CL56" s="732"/>
      <c r="CM56" s="732"/>
      <c r="CN56" s="732"/>
      <c r="CO56" s="732"/>
      <c r="CP56" s="732" t="s">
        <v>137</v>
      </c>
      <c r="CQ56" s="732"/>
      <c r="CR56" s="732"/>
      <c r="CS56" s="732"/>
      <c r="CT56" s="732"/>
      <c r="CU56" s="732"/>
      <c r="CV56" s="732"/>
      <c r="CW56" s="732"/>
      <c r="CX56" s="732"/>
      <c r="CY56" s="732"/>
      <c r="CZ56" s="732"/>
      <c r="DA56" s="732"/>
      <c r="DB56" s="732"/>
      <c r="DC56" s="732"/>
      <c r="DD56" s="732"/>
      <c r="DE56" s="732"/>
      <c r="DF56" s="732" t="s">
        <v>137</v>
      </c>
      <c r="DG56" s="732"/>
      <c r="DH56" s="732"/>
      <c r="DI56" s="732"/>
      <c r="DJ56" s="732"/>
      <c r="DK56" s="732"/>
      <c r="DL56" s="732"/>
      <c r="DM56" s="732"/>
      <c r="DN56" s="732"/>
      <c r="DO56" s="732"/>
      <c r="DP56" s="732"/>
      <c r="DQ56" s="732"/>
      <c r="DR56" s="732"/>
      <c r="DS56" s="732"/>
      <c r="DT56" s="732"/>
      <c r="DU56" s="732"/>
      <c r="DV56" s="732" t="s">
        <v>137</v>
      </c>
      <c r="DW56" s="732"/>
      <c r="DX56" s="732"/>
      <c r="DY56" s="732"/>
      <c r="DZ56" s="732"/>
      <c r="EA56" s="732"/>
      <c r="EB56" s="732"/>
      <c r="EC56" s="732"/>
      <c r="ED56" s="732"/>
      <c r="EE56" s="732"/>
      <c r="EF56" s="732"/>
      <c r="EG56" s="732"/>
      <c r="EH56" s="732"/>
      <c r="EI56" s="732"/>
      <c r="EJ56" s="732"/>
      <c r="EK56" s="732"/>
      <c r="EL56" s="732" t="s">
        <v>137</v>
      </c>
      <c r="EM56" s="732"/>
      <c r="EN56" s="732"/>
      <c r="EO56" s="732"/>
      <c r="EP56" s="732"/>
      <c r="EQ56" s="732"/>
      <c r="ER56" s="732"/>
      <c r="ES56" s="732"/>
      <c r="ET56" s="732"/>
      <c r="EU56" s="732"/>
      <c r="EV56" s="732"/>
      <c r="EW56" s="732"/>
      <c r="EX56" s="732"/>
      <c r="EY56" s="732"/>
      <c r="EZ56" s="732"/>
      <c r="FA56" s="732"/>
      <c r="FB56" s="732" t="s">
        <v>137</v>
      </c>
      <c r="FC56" s="732"/>
      <c r="FD56" s="732"/>
      <c r="FE56" s="732"/>
      <c r="FF56" s="732"/>
      <c r="FG56" s="732"/>
      <c r="FH56" s="732"/>
      <c r="FI56" s="732"/>
      <c r="FJ56" s="732"/>
      <c r="FK56" s="732"/>
      <c r="FL56" s="732"/>
      <c r="FM56" s="732"/>
      <c r="FN56" s="732"/>
      <c r="FO56" s="732"/>
      <c r="FP56" s="732"/>
      <c r="FQ56" s="732"/>
      <c r="FR56" s="732" t="s">
        <v>137</v>
      </c>
      <c r="FS56" s="732"/>
      <c r="FT56" s="732"/>
      <c r="FU56" s="732"/>
      <c r="FV56" s="732"/>
      <c r="FW56" s="732"/>
      <c r="FX56" s="732"/>
      <c r="FY56" s="732"/>
      <c r="FZ56" s="732"/>
      <c r="GA56" s="732"/>
      <c r="GB56" s="732"/>
      <c r="GC56" s="732"/>
      <c r="GD56" s="732"/>
      <c r="GE56" s="732"/>
      <c r="GF56" s="732"/>
      <c r="GG56" s="732"/>
      <c r="GH56" s="732" t="s">
        <v>137</v>
      </c>
      <c r="GI56" s="732"/>
      <c r="GJ56" s="732"/>
      <c r="GK56" s="732"/>
      <c r="GL56" s="732"/>
      <c r="GM56" s="732"/>
      <c r="GN56" s="732"/>
      <c r="GO56" s="732"/>
      <c r="GP56" s="732"/>
      <c r="GQ56" s="732"/>
      <c r="GR56" s="732"/>
      <c r="GS56" s="732"/>
      <c r="GT56" s="732"/>
      <c r="GU56" s="732"/>
      <c r="GV56" s="732"/>
      <c r="GW56" s="732"/>
      <c r="GX56" s="732" t="s">
        <v>137</v>
      </c>
      <c r="GY56" s="732"/>
      <c r="GZ56" s="732"/>
      <c r="HA56" s="732"/>
      <c r="HB56" s="732"/>
      <c r="HC56" s="732"/>
      <c r="HD56" s="732"/>
      <c r="HE56" s="732"/>
      <c r="HF56" s="732"/>
      <c r="HG56" s="732"/>
      <c r="HH56" s="732"/>
      <c r="HI56" s="732"/>
      <c r="HJ56" s="732"/>
      <c r="HK56" s="732"/>
      <c r="HL56" s="732"/>
      <c r="HM56" s="732"/>
      <c r="HN56" s="732" t="s">
        <v>137</v>
      </c>
      <c r="HO56" s="732"/>
      <c r="HP56" s="732"/>
      <c r="HQ56" s="732"/>
      <c r="HR56" s="732"/>
      <c r="HS56" s="732"/>
      <c r="HT56" s="732"/>
      <c r="HU56" s="732"/>
      <c r="HV56" s="732"/>
      <c r="HW56" s="732"/>
      <c r="HX56" s="732"/>
      <c r="HY56" s="732"/>
      <c r="HZ56" s="732"/>
      <c r="IA56" s="732"/>
      <c r="IB56" s="732"/>
      <c r="IC56" s="732"/>
      <c r="ID56" s="732" t="s">
        <v>137</v>
      </c>
      <c r="IE56" s="732"/>
      <c r="IF56" s="732"/>
      <c r="IG56" s="732"/>
      <c r="IH56" s="732"/>
      <c r="II56" s="732"/>
      <c r="IJ56" s="732"/>
      <c r="IK56" s="732"/>
      <c r="IL56" s="732"/>
      <c r="IM56" s="732"/>
      <c r="IN56" s="732"/>
      <c r="IO56" s="732"/>
      <c r="IP56" s="732"/>
      <c r="IQ56" s="732"/>
      <c r="IR56" s="732"/>
      <c r="IS56" s="732"/>
    </row>
  </sheetData>
  <sheetProtection selectLockedCells="1" selectUnlockedCells="1"/>
  <mergeCells count="15">
    <mergeCell ref="FR56:GG56"/>
    <mergeCell ref="GH56:GW56"/>
    <mergeCell ref="GX56:HM56"/>
    <mergeCell ref="HN56:IC56"/>
    <mergeCell ref="ID56:IS56"/>
    <mergeCell ref="FB56:FQ56"/>
    <mergeCell ref="N56:AC56"/>
    <mergeCell ref="AD56:AS56"/>
    <mergeCell ref="AT56:BI56"/>
    <mergeCell ref="BJ56:BY56"/>
    <mergeCell ref="BZ56:CO56"/>
    <mergeCell ref="CP56:DE56"/>
    <mergeCell ref="DF56:DU56"/>
    <mergeCell ref="DV56:EK56"/>
    <mergeCell ref="EL56:FA56"/>
  </mergeCells>
  <pageMargins left="0.78740157480314965" right="0.59055118110236227" top="0.78740157480314965" bottom="0.58391666666666664" header="0.31496062992125984" footer="0.31496062992125984"/>
  <pageSetup paperSize="9" scale="65" fitToHeight="0" orientation="portrait" r:id="rId1"/>
  <headerFooter>
    <oddFooter>&amp;CSeite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S48"/>
  <sheetViews>
    <sheetView showGridLines="0" zoomScaleNormal="100" zoomScaleSheetLayoutView="50" zoomScalePageLayoutView="85" workbookViewId="0">
      <selection activeCell="B6" sqref="B6"/>
    </sheetView>
  </sheetViews>
  <sheetFormatPr baseColWidth="10" defaultColWidth="11.453125" defaultRowHeight="14" x14ac:dyDescent="0.3"/>
  <cols>
    <col min="1" max="1" width="2.453125" style="1" customWidth="1"/>
    <col min="2" max="2" width="47.453125" style="1" customWidth="1"/>
    <col min="3" max="3" width="4.453125" style="1" customWidth="1"/>
    <col min="4" max="4" width="12.453125" style="1" customWidth="1"/>
    <col min="5" max="5" width="8" style="34" customWidth="1"/>
    <col min="6" max="6" width="12.453125" style="1" customWidth="1"/>
    <col min="7" max="7" width="8" style="34" customWidth="1"/>
    <col min="8" max="8" width="12.453125" style="1" customWidth="1"/>
    <col min="9" max="9" width="8" style="34" customWidth="1"/>
    <col min="10" max="10" width="12.453125" style="1" customWidth="1"/>
    <col min="11" max="11" width="8" style="34" customWidth="1"/>
    <col min="12" max="12" width="1.453125" style="1" customWidth="1"/>
    <col min="13" max="13" width="70.453125" style="1" customWidth="1"/>
    <col min="14" max="16384" width="11.453125" style="1"/>
  </cols>
  <sheetData>
    <row r="1" spans="1:13" s="135" customFormat="1" ht="18" customHeight="1" thickBot="1" x14ac:dyDescent="0.45">
      <c r="A1" s="450" t="s">
        <v>205</v>
      </c>
      <c r="B1" s="451"/>
      <c r="C1" s="451"/>
      <c r="D1" s="451"/>
      <c r="E1" s="452"/>
      <c r="F1" s="451"/>
      <c r="G1" s="452"/>
      <c r="H1" s="451"/>
      <c r="I1" s="452"/>
      <c r="J1" s="451"/>
      <c r="K1" s="583" t="str">
        <f>START!C10</f>
        <v>Projektname</v>
      </c>
      <c r="L1" s="453"/>
      <c r="M1" s="453"/>
    </row>
    <row r="2" spans="1:13" ht="31.5" customHeight="1" x14ac:dyDescent="0.3">
      <c r="A2" s="525"/>
      <c r="B2" s="526"/>
      <c r="C2" s="527"/>
      <c r="D2" s="487" t="str">
        <f>'ERFOLGS-RECH'!I2</f>
        <v>aktuelles 
Jahr</v>
      </c>
      <c r="E2" s="575"/>
      <c r="F2" s="346" t="str">
        <f>'ERFOLGS-RECH'!K2</f>
        <v>Jahr 1</v>
      </c>
      <c r="G2" s="576"/>
      <c r="H2" s="345" t="str">
        <f>'ERFOLGS-RECH'!M2</f>
        <v>Jahr 2</v>
      </c>
      <c r="I2" s="576"/>
      <c r="J2" s="345" t="str">
        <f>'ERFOLGS-RECH'!O2</f>
        <v>Jahr 3</v>
      </c>
      <c r="K2" s="574"/>
      <c r="L2" s="63"/>
      <c r="M2" s="347" t="s">
        <v>7</v>
      </c>
    </row>
    <row r="3" spans="1:13" x14ac:dyDescent="0.3">
      <c r="A3" s="528"/>
      <c r="B3" s="529"/>
      <c r="C3" s="530"/>
      <c r="D3" s="94" t="s">
        <v>8</v>
      </c>
      <c r="E3" s="42" t="s">
        <v>1</v>
      </c>
      <c r="F3" s="95" t="s">
        <v>8</v>
      </c>
      <c r="G3" s="8" t="s">
        <v>1</v>
      </c>
      <c r="H3" s="95" t="s">
        <v>8</v>
      </c>
      <c r="I3" s="8" t="s">
        <v>1</v>
      </c>
      <c r="J3" s="94" t="s">
        <v>8</v>
      </c>
      <c r="K3" s="8" t="s">
        <v>1</v>
      </c>
      <c r="L3" s="63"/>
      <c r="M3" s="48"/>
    </row>
    <row r="4" spans="1:13" ht="8.25" customHeight="1" x14ac:dyDescent="0.3">
      <c r="A4" s="2"/>
      <c r="B4" s="3"/>
      <c r="C4" s="3"/>
      <c r="D4" s="9"/>
      <c r="E4" s="44"/>
      <c r="F4" s="2"/>
      <c r="G4" s="44"/>
      <c r="H4" s="9"/>
      <c r="I4" s="44"/>
      <c r="J4" s="9"/>
      <c r="K4" s="12"/>
      <c r="L4" s="63"/>
      <c r="M4" s="47"/>
    </row>
    <row r="5" spans="1:13" x14ac:dyDescent="0.3">
      <c r="A5" s="10" t="s">
        <v>48</v>
      </c>
      <c r="B5" s="5"/>
      <c r="C5" s="5"/>
      <c r="D5" s="11"/>
      <c r="E5" s="43"/>
      <c r="F5" s="4"/>
      <c r="G5" s="43"/>
      <c r="H5" s="11"/>
      <c r="I5" s="43"/>
      <c r="J5" s="11"/>
      <c r="K5" s="12"/>
      <c r="L5" s="63"/>
      <c r="M5" s="57"/>
    </row>
    <row r="6" spans="1:13" x14ac:dyDescent="0.3">
      <c r="A6" s="4"/>
      <c r="B6" s="97" t="s">
        <v>213</v>
      </c>
      <c r="C6" s="16"/>
      <c r="D6" s="13"/>
      <c r="E6" s="19" t="e">
        <f>100/$D$46*D6</f>
        <v>#DIV/0!</v>
      </c>
      <c r="F6" s="13"/>
      <c r="G6" s="19" t="e">
        <f>100/$F$46*F6</f>
        <v>#DIV/0!</v>
      </c>
      <c r="H6" s="13"/>
      <c r="I6" s="19" t="e">
        <f>100/$H$46*H6</f>
        <v>#DIV/0!</v>
      </c>
      <c r="J6" s="13"/>
      <c r="K6" s="46" t="e">
        <f>100/$J$46*J6</f>
        <v>#DIV/0!</v>
      </c>
      <c r="L6" s="63"/>
      <c r="M6" s="57"/>
    </row>
    <row r="7" spans="1:13" x14ac:dyDescent="0.3">
      <c r="A7" s="4"/>
      <c r="B7" s="97" t="s">
        <v>214</v>
      </c>
      <c r="C7" s="16"/>
      <c r="D7" s="13"/>
      <c r="E7" s="19" t="e">
        <f t="shared" ref="E7:E17" si="0">100/$D$46*D7</f>
        <v>#DIV/0!</v>
      </c>
      <c r="F7" s="13"/>
      <c r="G7" s="19" t="e">
        <f t="shared" ref="G7:G14" si="1">100/$F$46*F7</f>
        <v>#DIV/0!</v>
      </c>
      <c r="H7" s="13"/>
      <c r="I7" s="19" t="e">
        <f t="shared" ref="I7:I14" si="2">100/$H$46*H7</f>
        <v>#DIV/0!</v>
      </c>
      <c r="J7" s="13"/>
      <c r="K7" s="46" t="e">
        <f t="shared" ref="K7:K14" si="3">100/$J$46*J7</f>
        <v>#DIV/0!</v>
      </c>
      <c r="L7" s="63"/>
      <c r="M7" s="57"/>
    </row>
    <row r="8" spans="1:13" x14ac:dyDescent="0.3">
      <c r="A8" s="4"/>
      <c r="B8" s="97" t="s">
        <v>215</v>
      </c>
      <c r="C8" s="16"/>
      <c r="D8" s="13"/>
      <c r="E8" s="19" t="e">
        <f t="shared" si="0"/>
        <v>#DIV/0!</v>
      </c>
      <c r="F8" s="13"/>
      <c r="G8" s="19" t="e">
        <f t="shared" si="1"/>
        <v>#DIV/0!</v>
      </c>
      <c r="H8" s="13"/>
      <c r="I8" s="19" t="e">
        <f t="shared" si="2"/>
        <v>#DIV/0!</v>
      </c>
      <c r="J8" s="13"/>
      <c r="K8" s="46" t="e">
        <f t="shared" si="3"/>
        <v>#DIV/0!</v>
      </c>
      <c r="L8" s="63"/>
      <c r="M8" s="57"/>
    </row>
    <row r="9" spans="1:13" x14ac:dyDescent="0.3">
      <c r="A9" s="4"/>
      <c r="B9" s="96"/>
      <c r="C9" s="16"/>
      <c r="D9" s="13"/>
      <c r="E9" s="19" t="e">
        <f t="shared" si="0"/>
        <v>#DIV/0!</v>
      </c>
      <c r="F9" s="13"/>
      <c r="G9" s="19" t="e">
        <f t="shared" si="1"/>
        <v>#DIV/0!</v>
      </c>
      <c r="H9" s="13"/>
      <c r="I9" s="19" t="e">
        <f t="shared" si="2"/>
        <v>#DIV/0!</v>
      </c>
      <c r="J9" s="13"/>
      <c r="K9" s="46" t="e">
        <f t="shared" si="3"/>
        <v>#DIV/0!</v>
      </c>
      <c r="L9" s="63"/>
      <c r="M9" s="57"/>
    </row>
    <row r="10" spans="1:13" x14ac:dyDescent="0.3">
      <c r="A10" s="4"/>
      <c r="B10" s="96"/>
      <c r="C10" s="16"/>
      <c r="D10" s="13"/>
      <c r="E10" s="19" t="e">
        <f t="shared" si="0"/>
        <v>#DIV/0!</v>
      </c>
      <c r="F10" s="13"/>
      <c r="G10" s="19" t="e">
        <f t="shared" si="1"/>
        <v>#DIV/0!</v>
      </c>
      <c r="H10" s="13"/>
      <c r="I10" s="19" t="e">
        <f t="shared" si="2"/>
        <v>#DIV/0!</v>
      </c>
      <c r="J10" s="13"/>
      <c r="K10" s="46" t="e">
        <f t="shared" si="3"/>
        <v>#DIV/0!</v>
      </c>
      <c r="L10" s="63"/>
      <c r="M10" s="57"/>
    </row>
    <row r="11" spans="1:13" x14ac:dyDescent="0.3">
      <c r="A11" s="4"/>
      <c r="B11" s="97"/>
      <c r="C11" s="16"/>
      <c r="D11" s="13"/>
      <c r="E11" s="19" t="e">
        <f t="shared" si="0"/>
        <v>#DIV/0!</v>
      </c>
      <c r="F11" s="13"/>
      <c r="G11" s="19" t="e">
        <f t="shared" si="1"/>
        <v>#DIV/0!</v>
      </c>
      <c r="H11" s="13"/>
      <c r="I11" s="19" t="e">
        <f t="shared" si="2"/>
        <v>#DIV/0!</v>
      </c>
      <c r="J11" s="13"/>
      <c r="K11" s="46" t="e">
        <f t="shared" si="3"/>
        <v>#DIV/0!</v>
      </c>
      <c r="L11" s="63"/>
      <c r="M11" s="57"/>
    </row>
    <row r="12" spans="1:13" x14ac:dyDescent="0.3">
      <c r="A12" s="4"/>
      <c r="B12" s="96"/>
      <c r="C12" s="16"/>
      <c r="D12" s="13"/>
      <c r="E12" s="19" t="e">
        <f t="shared" si="0"/>
        <v>#DIV/0!</v>
      </c>
      <c r="F12" s="13"/>
      <c r="G12" s="19" t="e">
        <f t="shared" si="1"/>
        <v>#DIV/0!</v>
      </c>
      <c r="H12" s="13"/>
      <c r="I12" s="19" t="e">
        <f t="shared" si="2"/>
        <v>#DIV/0!</v>
      </c>
      <c r="J12" s="13"/>
      <c r="K12" s="46" t="e">
        <f t="shared" si="3"/>
        <v>#DIV/0!</v>
      </c>
      <c r="L12" s="63"/>
      <c r="M12" s="57"/>
    </row>
    <row r="13" spans="1:13" x14ac:dyDescent="0.3">
      <c r="A13" s="4"/>
      <c r="B13" s="96"/>
      <c r="C13" s="16"/>
      <c r="D13" s="13"/>
      <c r="E13" s="19" t="e">
        <f t="shared" si="0"/>
        <v>#DIV/0!</v>
      </c>
      <c r="F13" s="13"/>
      <c r="G13" s="19" t="e">
        <f t="shared" si="1"/>
        <v>#DIV/0!</v>
      </c>
      <c r="H13" s="13"/>
      <c r="I13" s="19" t="e">
        <f t="shared" si="2"/>
        <v>#DIV/0!</v>
      </c>
      <c r="J13" s="13"/>
      <c r="K13" s="46" t="e">
        <f t="shared" si="3"/>
        <v>#DIV/0!</v>
      </c>
      <c r="L13" s="63"/>
      <c r="M13" s="57"/>
    </row>
    <row r="14" spans="1:13" x14ac:dyDescent="0.3">
      <c r="A14" s="17"/>
      <c r="B14" s="97"/>
      <c r="C14" s="16"/>
      <c r="D14" s="13"/>
      <c r="E14" s="19" t="e">
        <f t="shared" si="0"/>
        <v>#DIV/0!</v>
      </c>
      <c r="F14" s="13"/>
      <c r="G14" s="19" t="e">
        <f t="shared" si="1"/>
        <v>#DIV/0!</v>
      </c>
      <c r="H14" s="13"/>
      <c r="I14" s="19" t="e">
        <f t="shared" si="2"/>
        <v>#DIV/0!</v>
      </c>
      <c r="J14" s="13"/>
      <c r="K14" s="46" t="e">
        <f t="shared" si="3"/>
        <v>#DIV/0!</v>
      </c>
      <c r="L14" s="63"/>
      <c r="M14" s="57"/>
    </row>
    <row r="15" spans="1:13" ht="8.25" customHeight="1" x14ac:dyDescent="0.3">
      <c r="A15" s="6"/>
      <c r="B15" s="7"/>
      <c r="C15" s="7"/>
      <c r="D15" s="20"/>
      <c r="E15" s="21"/>
      <c r="F15" s="20"/>
      <c r="G15" s="21"/>
      <c r="H15" s="20"/>
      <c r="I15" s="21"/>
      <c r="J15" s="20"/>
      <c r="K15" s="22"/>
      <c r="L15" s="63"/>
      <c r="M15" s="57"/>
    </row>
    <row r="16" spans="1:13" ht="8.25" customHeight="1" x14ac:dyDescent="0.3">
      <c r="A16" s="2"/>
      <c r="B16" s="3"/>
      <c r="C16" s="3"/>
      <c r="D16" s="23"/>
      <c r="E16" s="19"/>
      <c r="F16" s="23"/>
      <c r="G16" s="24"/>
      <c r="H16" s="23"/>
      <c r="I16" s="24"/>
      <c r="J16" s="23"/>
      <c r="K16" s="25"/>
      <c r="L16" s="63"/>
      <c r="M16" s="57"/>
    </row>
    <row r="17" spans="1:13" x14ac:dyDescent="0.3">
      <c r="A17" s="26"/>
      <c r="B17" s="27" t="s">
        <v>49</v>
      </c>
      <c r="C17" s="27"/>
      <c r="D17" s="28">
        <f>SUM(D6:D14)</f>
        <v>0</v>
      </c>
      <c r="E17" s="19" t="e">
        <f t="shared" si="0"/>
        <v>#DIV/0!</v>
      </c>
      <c r="F17" s="28">
        <f>SUM(F6:F14)</f>
        <v>0</v>
      </c>
      <c r="G17" s="19" t="e">
        <f>100/$F$46*F17</f>
        <v>#DIV/0!</v>
      </c>
      <c r="H17" s="28">
        <f>SUM(H6:H14)</f>
        <v>0</v>
      </c>
      <c r="I17" s="19" t="e">
        <f t="shared" ref="I17" si="4">100/$H$46*H17</f>
        <v>#DIV/0!</v>
      </c>
      <c r="J17" s="28">
        <f>SUM(J6:J14)</f>
        <v>0</v>
      </c>
      <c r="K17" s="46" t="e">
        <f>100/$J$46*J17</f>
        <v>#DIV/0!</v>
      </c>
      <c r="L17" s="63"/>
      <c r="M17" s="57"/>
    </row>
    <row r="18" spans="1:13" ht="8.25" customHeight="1" x14ac:dyDescent="0.3">
      <c r="A18" s="6"/>
      <c r="B18" s="7"/>
      <c r="C18" s="7"/>
      <c r="D18" s="29"/>
      <c r="E18" s="21"/>
      <c r="F18" s="29"/>
      <c r="G18" s="21"/>
      <c r="H18" s="29"/>
      <c r="I18" s="21"/>
      <c r="J18" s="29"/>
      <c r="K18" s="22"/>
      <c r="L18" s="63"/>
      <c r="M18" s="58"/>
    </row>
    <row r="19" spans="1:13" ht="23.25" customHeight="1" x14ac:dyDescent="0.3">
      <c r="A19" s="5"/>
      <c r="B19" s="5"/>
      <c r="C19" s="5"/>
      <c r="D19" s="45"/>
      <c r="E19" s="14"/>
      <c r="F19" s="45"/>
      <c r="G19" s="14"/>
      <c r="H19" s="45"/>
      <c r="I19" s="14"/>
      <c r="J19" s="45"/>
      <c r="K19" s="14"/>
      <c r="L19" s="63"/>
      <c r="M19" s="98"/>
    </row>
    <row r="20" spans="1:13" ht="8.25" customHeight="1" x14ac:dyDescent="0.3">
      <c r="A20" s="2"/>
      <c r="B20" s="3"/>
      <c r="C20" s="3"/>
      <c r="D20" s="23"/>
      <c r="E20" s="25"/>
      <c r="F20" s="23"/>
      <c r="G20" s="25"/>
      <c r="H20" s="23"/>
      <c r="I20" s="25"/>
      <c r="J20" s="23"/>
      <c r="K20" s="25"/>
      <c r="L20" s="63"/>
      <c r="M20" s="60"/>
    </row>
    <row r="21" spans="1:13" x14ac:dyDescent="0.3">
      <c r="A21" s="10" t="s">
        <v>50</v>
      </c>
      <c r="B21" s="5"/>
      <c r="C21" s="16"/>
      <c r="D21" s="30"/>
      <c r="E21" s="15"/>
      <c r="F21" s="30"/>
      <c r="G21" s="15"/>
      <c r="H21" s="30"/>
      <c r="I21" s="15"/>
      <c r="J21" s="30"/>
      <c r="K21" s="15"/>
      <c r="L21" s="63"/>
      <c r="M21" s="57"/>
    </row>
    <row r="22" spans="1:13" x14ac:dyDescent="0.3">
      <c r="A22" s="18"/>
      <c r="B22" s="97"/>
      <c r="C22" s="16"/>
      <c r="D22" s="13"/>
      <c r="E22" s="19" t="e">
        <f t="shared" ref="E22:E26" si="5">100/$D$46*D22</f>
        <v>#DIV/0!</v>
      </c>
      <c r="F22" s="13"/>
      <c r="G22" s="19" t="e">
        <f t="shared" ref="G22:G26" si="6">100/$F$46*F22</f>
        <v>#DIV/0!</v>
      </c>
      <c r="H22" s="13"/>
      <c r="I22" s="19" t="e">
        <f t="shared" ref="I22:I26" si="7">100/$H$46*H22</f>
        <v>#DIV/0!</v>
      </c>
      <c r="J22" s="13"/>
      <c r="K22" s="46" t="e">
        <f>100/#REF!*J22</f>
        <v>#REF!</v>
      </c>
      <c r="L22" s="63"/>
      <c r="M22" s="61"/>
    </row>
    <row r="23" spans="1:13" x14ac:dyDescent="0.3">
      <c r="A23" s="18"/>
      <c r="B23" s="97"/>
      <c r="C23" s="16"/>
      <c r="D23" s="13"/>
      <c r="E23" s="19" t="e">
        <f t="shared" si="5"/>
        <v>#DIV/0!</v>
      </c>
      <c r="F23" s="13"/>
      <c r="G23" s="19" t="e">
        <f t="shared" si="6"/>
        <v>#DIV/0!</v>
      </c>
      <c r="H23" s="13"/>
      <c r="I23" s="19" t="e">
        <f t="shared" si="7"/>
        <v>#DIV/0!</v>
      </c>
      <c r="J23" s="13"/>
      <c r="K23" s="46" t="e">
        <f>100/#REF!*J23</f>
        <v>#REF!</v>
      </c>
      <c r="L23" s="63"/>
      <c r="M23" s="62"/>
    </row>
    <row r="24" spans="1:13" ht="13.5" customHeight="1" x14ac:dyDescent="0.3">
      <c r="A24" s="18"/>
      <c r="B24" s="97"/>
      <c r="C24" s="16"/>
      <c r="D24" s="13"/>
      <c r="E24" s="19" t="e">
        <f t="shared" si="5"/>
        <v>#DIV/0!</v>
      </c>
      <c r="F24" s="13"/>
      <c r="G24" s="19" t="e">
        <f t="shared" si="6"/>
        <v>#DIV/0!</v>
      </c>
      <c r="H24" s="13"/>
      <c r="I24" s="19" t="e">
        <f t="shared" si="7"/>
        <v>#DIV/0!</v>
      </c>
      <c r="J24" s="13"/>
      <c r="K24" s="46" t="e">
        <f>100/#REF!*J24</f>
        <v>#REF!</v>
      </c>
      <c r="L24" s="63"/>
      <c r="M24" s="62"/>
    </row>
    <row r="25" spans="1:13" ht="13.5" customHeight="1" x14ac:dyDescent="0.3">
      <c r="A25" s="18"/>
      <c r="B25" s="97"/>
      <c r="C25" s="16"/>
      <c r="D25" s="13"/>
      <c r="E25" s="19" t="e">
        <f t="shared" si="5"/>
        <v>#DIV/0!</v>
      </c>
      <c r="F25" s="13"/>
      <c r="G25" s="19" t="e">
        <f t="shared" si="6"/>
        <v>#DIV/0!</v>
      </c>
      <c r="H25" s="13"/>
      <c r="I25" s="19" t="e">
        <f t="shared" si="7"/>
        <v>#DIV/0!</v>
      </c>
      <c r="J25" s="13"/>
      <c r="K25" s="46" t="e">
        <f>100/#REF!*J25</f>
        <v>#REF!</v>
      </c>
      <c r="L25" s="63"/>
      <c r="M25" s="62"/>
    </row>
    <row r="26" spans="1:13" x14ac:dyDescent="0.3">
      <c r="A26" s="18"/>
      <c r="B26" s="97"/>
      <c r="C26" s="16"/>
      <c r="D26" s="13"/>
      <c r="E26" s="19" t="e">
        <f t="shared" si="5"/>
        <v>#DIV/0!</v>
      </c>
      <c r="F26" s="13"/>
      <c r="G26" s="19" t="e">
        <f t="shared" si="6"/>
        <v>#DIV/0!</v>
      </c>
      <c r="H26" s="13"/>
      <c r="I26" s="19" t="e">
        <f t="shared" si="7"/>
        <v>#DIV/0!</v>
      </c>
      <c r="J26" s="13"/>
      <c r="K26" s="46" t="e">
        <f>100/#REF!*J26</f>
        <v>#REF!</v>
      </c>
      <c r="L26" s="63"/>
      <c r="M26" s="62"/>
    </row>
    <row r="27" spans="1:13" ht="8.25" customHeight="1" x14ac:dyDescent="0.3">
      <c r="A27" s="6"/>
      <c r="B27" s="7"/>
      <c r="C27" s="7"/>
      <c r="D27" s="20"/>
      <c r="E27" s="22"/>
      <c r="F27" s="20"/>
      <c r="G27" s="22"/>
      <c r="H27" s="20"/>
      <c r="I27" s="22"/>
      <c r="J27" s="20"/>
      <c r="K27" s="22"/>
      <c r="L27" s="63"/>
      <c r="M27" s="57"/>
    </row>
    <row r="28" spans="1:13" ht="8.25" customHeight="1" x14ac:dyDescent="0.3">
      <c r="A28" s="2"/>
      <c r="B28" s="3"/>
      <c r="C28" s="3"/>
      <c r="D28" s="23"/>
      <c r="E28" s="24"/>
      <c r="F28" s="23"/>
      <c r="G28" s="24"/>
      <c r="H28" s="23"/>
      <c r="I28" s="24"/>
      <c r="J28" s="23"/>
      <c r="K28" s="25"/>
      <c r="L28" s="63"/>
      <c r="M28" s="57"/>
    </row>
    <row r="29" spans="1:13" x14ac:dyDescent="0.3">
      <c r="A29" s="51"/>
      <c r="B29" s="52" t="s">
        <v>51</v>
      </c>
      <c r="C29" s="52"/>
      <c r="D29" s="28">
        <f>SUM(D22:D26)</f>
        <v>0</v>
      </c>
      <c r="E29" s="19" t="e">
        <f t="shared" ref="E29" si="8">100/$D$46*D29</f>
        <v>#DIV/0!</v>
      </c>
      <c r="F29" s="28">
        <f>SUM(F22:F26)</f>
        <v>0</v>
      </c>
      <c r="G29" s="19" t="e">
        <f t="shared" ref="G29" si="9">100/$F$46*F29</f>
        <v>#DIV/0!</v>
      </c>
      <c r="H29" s="28">
        <f>SUM(H22:H26)</f>
        <v>0</v>
      </c>
      <c r="I29" s="19" t="e">
        <f t="shared" ref="I29" si="10">100/$H$46*H29</f>
        <v>#DIV/0!</v>
      </c>
      <c r="J29" s="28">
        <f>SUM(J22:J26)</f>
        <v>0</v>
      </c>
      <c r="K29" s="46" t="e">
        <f>100/$J$46*J29</f>
        <v>#DIV/0!</v>
      </c>
      <c r="L29" s="63"/>
      <c r="M29" s="57"/>
    </row>
    <row r="30" spans="1:13" ht="8.25" customHeight="1" x14ac:dyDescent="0.3">
      <c r="A30" s="6"/>
      <c r="B30" s="7"/>
      <c r="C30" s="7"/>
      <c r="D30" s="20"/>
      <c r="E30" s="21"/>
      <c r="F30" s="20"/>
      <c r="G30" s="21"/>
      <c r="H30" s="20"/>
      <c r="I30" s="21"/>
      <c r="J30" s="20"/>
      <c r="K30" s="22"/>
      <c r="L30" s="63"/>
      <c r="M30" s="58"/>
    </row>
    <row r="31" spans="1:13" ht="7.5" customHeight="1" x14ac:dyDescent="0.3">
      <c r="A31" s="31"/>
      <c r="B31" s="31"/>
      <c r="C31" s="31"/>
      <c r="D31" s="32"/>
      <c r="E31" s="33"/>
      <c r="F31" s="32"/>
      <c r="G31" s="33"/>
      <c r="H31" s="32"/>
      <c r="I31" s="33"/>
      <c r="J31" s="32"/>
      <c r="K31" s="33"/>
      <c r="L31" s="63"/>
      <c r="M31" s="98"/>
    </row>
    <row r="32" spans="1:13" ht="8.25" customHeight="1" x14ac:dyDescent="0.3">
      <c r="A32" s="4"/>
      <c r="B32" s="5"/>
      <c r="C32" s="5"/>
      <c r="D32" s="30"/>
      <c r="E32" s="15"/>
      <c r="F32" s="30"/>
      <c r="G32" s="15"/>
      <c r="H32" s="30"/>
      <c r="I32" s="15"/>
      <c r="J32" s="30"/>
      <c r="K32" s="15"/>
      <c r="L32" s="63"/>
      <c r="M32" s="60"/>
    </row>
    <row r="33" spans="1:253" x14ac:dyDescent="0.3">
      <c r="A33" s="10" t="s">
        <v>316</v>
      </c>
      <c r="B33" s="5"/>
      <c r="C33" s="5"/>
      <c r="D33" s="30"/>
      <c r="E33" s="15"/>
      <c r="F33" s="30"/>
      <c r="G33" s="15"/>
      <c r="H33" s="30"/>
      <c r="I33" s="15"/>
      <c r="J33" s="30"/>
      <c r="K33" s="15"/>
      <c r="L33" s="63"/>
      <c r="M33" s="57"/>
    </row>
    <row r="34" spans="1:253" x14ac:dyDescent="0.3">
      <c r="A34" s="18"/>
      <c r="B34" s="97"/>
      <c r="C34" s="5"/>
      <c r="D34" s="13"/>
      <c r="E34" s="19" t="e">
        <f t="shared" ref="E34:E37" si="11">100/$D$46*D34</f>
        <v>#DIV/0!</v>
      </c>
      <c r="F34" s="13"/>
      <c r="G34" s="19" t="e">
        <f t="shared" ref="G34:G37" si="12">100/$F$46*F34</f>
        <v>#DIV/0!</v>
      </c>
      <c r="H34" s="13"/>
      <c r="I34" s="19" t="e">
        <f t="shared" ref="I34:I37" si="13">100/$H$46*H34</f>
        <v>#DIV/0!</v>
      </c>
      <c r="J34" s="13"/>
      <c r="K34" s="46" t="e">
        <f>100/#REF!*J34</f>
        <v>#REF!</v>
      </c>
      <c r="L34" s="63"/>
      <c r="M34" s="57"/>
    </row>
    <row r="35" spans="1:253" x14ac:dyDescent="0.3">
      <c r="A35" s="18"/>
      <c r="B35" s="97"/>
      <c r="C35" s="5"/>
      <c r="D35" s="13"/>
      <c r="E35" s="19" t="e">
        <f t="shared" si="11"/>
        <v>#DIV/0!</v>
      </c>
      <c r="F35" s="13"/>
      <c r="G35" s="19" t="e">
        <f t="shared" si="12"/>
        <v>#DIV/0!</v>
      </c>
      <c r="H35" s="13"/>
      <c r="I35" s="19" t="e">
        <f t="shared" si="13"/>
        <v>#DIV/0!</v>
      </c>
      <c r="J35" s="13"/>
      <c r="K35" s="46" t="e">
        <f>100/#REF!*J35</f>
        <v>#REF!</v>
      </c>
      <c r="L35" s="63"/>
      <c r="M35" s="57"/>
    </row>
    <row r="36" spans="1:253" x14ac:dyDescent="0.3">
      <c r="A36" s="18"/>
      <c r="B36" s="97"/>
      <c r="C36" s="5"/>
      <c r="D36" s="13"/>
      <c r="E36" s="19" t="e">
        <f t="shared" si="11"/>
        <v>#DIV/0!</v>
      </c>
      <c r="F36" s="13"/>
      <c r="G36" s="19" t="e">
        <f t="shared" si="12"/>
        <v>#DIV/0!</v>
      </c>
      <c r="H36" s="13"/>
      <c r="I36" s="19" t="e">
        <f t="shared" si="13"/>
        <v>#DIV/0!</v>
      </c>
      <c r="J36" s="13"/>
      <c r="K36" s="46" t="e">
        <f>100/#REF!*J36</f>
        <v>#REF!</v>
      </c>
      <c r="L36" s="63"/>
      <c r="M36" s="57"/>
    </row>
    <row r="37" spans="1:253" x14ac:dyDescent="0.3">
      <c r="A37" s="18"/>
      <c r="B37" s="97"/>
      <c r="C37" s="5"/>
      <c r="D37" s="13"/>
      <c r="E37" s="19" t="e">
        <f t="shared" si="11"/>
        <v>#DIV/0!</v>
      </c>
      <c r="F37" s="13"/>
      <c r="G37" s="19" t="e">
        <f t="shared" si="12"/>
        <v>#DIV/0!</v>
      </c>
      <c r="H37" s="13"/>
      <c r="I37" s="19" t="e">
        <f t="shared" si="13"/>
        <v>#DIV/0!</v>
      </c>
      <c r="J37" s="13"/>
      <c r="K37" s="46" t="e">
        <f>100/#REF!*J37</f>
        <v>#REF!</v>
      </c>
      <c r="L37" s="63"/>
      <c r="M37" s="57"/>
    </row>
    <row r="38" spans="1:253" ht="8.25" customHeight="1" x14ac:dyDescent="0.3">
      <c r="A38" s="6"/>
      <c r="B38" s="7"/>
      <c r="C38" s="7"/>
      <c r="D38" s="20"/>
      <c r="E38" s="22"/>
      <c r="F38" s="20"/>
      <c r="G38" s="22"/>
      <c r="H38" s="20"/>
      <c r="I38" s="22"/>
      <c r="J38" s="20"/>
      <c r="K38" s="22"/>
      <c r="L38" s="63"/>
      <c r="M38" s="57"/>
    </row>
    <row r="39" spans="1:253" ht="8.25" customHeight="1" x14ac:dyDescent="0.3">
      <c r="A39" s="2"/>
      <c r="B39" s="3"/>
      <c r="C39" s="3"/>
      <c r="D39" s="23"/>
      <c r="E39" s="24"/>
      <c r="F39" s="23"/>
      <c r="G39" s="24"/>
      <c r="H39" s="23"/>
      <c r="I39" s="24"/>
      <c r="J39" s="23"/>
      <c r="K39" s="25"/>
      <c r="L39" s="63"/>
      <c r="M39" s="57"/>
    </row>
    <row r="40" spans="1:253" x14ac:dyDescent="0.3">
      <c r="A40" s="26"/>
      <c r="B40" s="27" t="s">
        <v>318</v>
      </c>
      <c r="C40" s="27"/>
      <c r="D40" s="28">
        <f>SUM(D34:D37)</f>
        <v>0</v>
      </c>
      <c r="E40" s="19" t="e">
        <f t="shared" ref="E40" si="14">100/$D$46*D40</f>
        <v>#DIV/0!</v>
      </c>
      <c r="F40" s="28">
        <f>SUM(F34:F37)</f>
        <v>0</v>
      </c>
      <c r="G40" s="19" t="e">
        <f t="shared" ref="G40" si="15">100/$F$46*F40</f>
        <v>#DIV/0!</v>
      </c>
      <c r="H40" s="28">
        <f>SUM(H34:H37)</f>
        <v>0</v>
      </c>
      <c r="I40" s="19" t="e">
        <f t="shared" ref="I40" si="16">100/$H$46*H40</f>
        <v>#DIV/0!</v>
      </c>
      <c r="J40" s="28">
        <f>SUM(J34:J37)</f>
        <v>0</v>
      </c>
      <c r="K40" s="46" t="e">
        <f>100/$J$46*J40</f>
        <v>#DIV/0!</v>
      </c>
      <c r="L40" s="63"/>
      <c r="M40" s="57"/>
    </row>
    <row r="41" spans="1:253" ht="8.25" customHeight="1" x14ac:dyDescent="0.3">
      <c r="A41" s="6"/>
      <c r="B41" s="7"/>
      <c r="C41" s="7"/>
      <c r="D41" s="20"/>
      <c r="E41" s="21"/>
      <c r="F41" s="20"/>
      <c r="G41" s="21"/>
      <c r="H41" s="20"/>
      <c r="I41" s="21"/>
      <c r="J41" s="20"/>
      <c r="K41" s="22"/>
      <c r="L41" s="64"/>
      <c r="M41" s="48"/>
    </row>
    <row r="42" spans="1:253" s="63" customFormat="1" ht="6.75" customHeight="1" x14ac:dyDescent="0.35">
      <c r="A42" s="531"/>
      <c r="B42" s="531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</row>
    <row r="43" spans="1:253" s="36" customFormat="1" ht="4.5" hidden="1" customHeight="1" thickBot="1" x14ac:dyDescent="0.4">
      <c r="A43" s="532"/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</row>
    <row r="44" spans="1:253" ht="27.75" customHeight="1" x14ac:dyDescent="0.3">
      <c r="A44" s="5"/>
      <c r="B44" s="5"/>
      <c r="C44" s="5"/>
      <c r="D44" s="45"/>
      <c r="E44" s="14"/>
      <c r="F44" s="45"/>
      <c r="G44" s="14"/>
      <c r="H44" s="45"/>
      <c r="I44" s="14"/>
      <c r="J44" s="45"/>
      <c r="K44" s="14"/>
      <c r="L44" s="63"/>
      <c r="M44" s="98"/>
    </row>
    <row r="45" spans="1:253" ht="8.25" customHeight="1" x14ac:dyDescent="0.3">
      <c r="A45" s="2"/>
      <c r="B45" s="3"/>
      <c r="C45" s="3"/>
      <c r="D45" s="23"/>
      <c r="E45" s="24"/>
      <c r="F45" s="23"/>
      <c r="G45" s="24"/>
      <c r="H45" s="23"/>
      <c r="I45" s="24"/>
      <c r="J45" s="23"/>
      <c r="K45" s="25"/>
      <c r="L45" s="63"/>
      <c r="M45" s="60"/>
    </row>
    <row r="46" spans="1:253" x14ac:dyDescent="0.3">
      <c r="A46" s="534" t="s">
        <v>52</v>
      </c>
      <c r="B46" s="27"/>
      <c r="C46" s="27"/>
      <c r="D46" s="28">
        <f>D17+D29+D40</f>
        <v>0</v>
      </c>
      <c r="E46" s="14">
        <v>100</v>
      </c>
      <c r="F46" s="28">
        <f>F17+F29+F40</f>
        <v>0</v>
      </c>
      <c r="G46" s="14">
        <v>100</v>
      </c>
      <c r="H46" s="28">
        <f>H17+H29+H40</f>
        <v>0</v>
      </c>
      <c r="I46" s="14">
        <v>100</v>
      </c>
      <c r="J46" s="28">
        <f>J17+J29+J40</f>
        <v>0</v>
      </c>
      <c r="K46" s="15">
        <v>100</v>
      </c>
      <c r="L46" s="63"/>
      <c r="M46" s="57"/>
    </row>
    <row r="47" spans="1:253" ht="8.25" customHeight="1" thickBot="1" x14ac:dyDescent="0.35">
      <c r="A47" s="455"/>
      <c r="B47" s="456"/>
      <c r="C47" s="456"/>
      <c r="D47" s="457"/>
      <c r="E47" s="458"/>
      <c r="F47" s="457"/>
      <c r="G47" s="458"/>
      <c r="H47" s="457"/>
      <c r="I47" s="458"/>
      <c r="J47" s="457"/>
      <c r="K47" s="459"/>
      <c r="L47" s="460"/>
      <c r="M47" s="461"/>
    </row>
    <row r="48" spans="1:253" ht="85.5" customHeight="1" x14ac:dyDescent="0.35"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 t="s">
        <v>117</v>
      </c>
      <c r="AE48" s="732"/>
      <c r="AF48" s="732"/>
      <c r="AG48" s="732"/>
      <c r="AH48" s="732"/>
      <c r="AI48" s="732"/>
      <c r="AJ48" s="732"/>
      <c r="AK48" s="732"/>
      <c r="AL48" s="732"/>
      <c r="AM48" s="732"/>
      <c r="AN48" s="732"/>
      <c r="AO48" s="732"/>
      <c r="AP48" s="732"/>
      <c r="AQ48" s="732"/>
      <c r="AR48" s="732"/>
      <c r="AS48" s="732"/>
      <c r="AT48" s="732" t="s">
        <v>117</v>
      </c>
      <c r="AU48" s="732"/>
      <c r="AV48" s="732"/>
      <c r="AW48" s="732"/>
      <c r="AX48" s="732"/>
      <c r="AY48" s="732"/>
      <c r="AZ48" s="732"/>
      <c r="BA48" s="732"/>
      <c r="BB48" s="732"/>
      <c r="BC48" s="732"/>
      <c r="BD48" s="732"/>
      <c r="BE48" s="732"/>
      <c r="BF48" s="732"/>
      <c r="BG48" s="732"/>
      <c r="BH48" s="732"/>
      <c r="BI48" s="732"/>
      <c r="BJ48" s="732" t="s">
        <v>117</v>
      </c>
      <c r="BK48" s="732"/>
      <c r="BL48" s="732"/>
      <c r="BM48" s="732"/>
      <c r="BN48" s="732"/>
      <c r="BO48" s="732"/>
      <c r="BP48" s="732"/>
      <c r="BQ48" s="732"/>
      <c r="BR48" s="732"/>
      <c r="BS48" s="732"/>
      <c r="BT48" s="732"/>
      <c r="BU48" s="732"/>
      <c r="BV48" s="732"/>
      <c r="BW48" s="732"/>
      <c r="BX48" s="732"/>
      <c r="BY48" s="732"/>
      <c r="BZ48" s="732" t="s">
        <v>117</v>
      </c>
      <c r="CA48" s="732"/>
      <c r="CB48" s="732"/>
      <c r="CC48" s="732"/>
      <c r="CD48" s="732"/>
      <c r="CE48" s="732"/>
      <c r="CF48" s="732"/>
      <c r="CG48" s="732"/>
      <c r="CH48" s="732"/>
      <c r="CI48" s="732"/>
      <c r="CJ48" s="732"/>
      <c r="CK48" s="732"/>
      <c r="CL48" s="732"/>
      <c r="CM48" s="732"/>
      <c r="CN48" s="732"/>
      <c r="CO48" s="732"/>
      <c r="CP48" s="732" t="s">
        <v>117</v>
      </c>
      <c r="CQ48" s="732"/>
      <c r="CR48" s="732"/>
      <c r="CS48" s="732"/>
      <c r="CT48" s="732"/>
      <c r="CU48" s="732"/>
      <c r="CV48" s="732"/>
      <c r="CW48" s="732"/>
      <c r="CX48" s="732"/>
      <c r="CY48" s="732"/>
      <c r="CZ48" s="732"/>
      <c r="DA48" s="732"/>
      <c r="DB48" s="732"/>
      <c r="DC48" s="732"/>
      <c r="DD48" s="732"/>
      <c r="DE48" s="732"/>
      <c r="DF48" s="732" t="s">
        <v>117</v>
      </c>
      <c r="DG48" s="732"/>
      <c r="DH48" s="732"/>
      <c r="DI48" s="732"/>
      <c r="DJ48" s="732"/>
      <c r="DK48" s="732"/>
      <c r="DL48" s="732"/>
      <c r="DM48" s="732"/>
      <c r="DN48" s="732"/>
      <c r="DO48" s="732"/>
      <c r="DP48" s="732"/>
      <c r="DQ48" s="732"/>
      <c r="DR48" s="732"/>
      <c r="DS48" s="732"/>
      <c r="DT48" s="732"/>
      <c r="DU48" s="732"/>
      <c r="DV48" s="732" t="s">
        <v>117</v>
      </c>
      <c r="DW48" s="732"/>
      <c r="DX48" s="732"/>
      <c r="DY48" s="732"/>
      <c r="DZ48" s="732"/>
      <c r="EA48" s="732"/>
      <c r="EB48" s="732"/>
      <c r="EC48" s="732"/>
      <c r="ED48" s="732"/>
      <c r="EE48" s="732"/>
      <c r="EF48" s="732"/>
      <c r="EG48" s="732"/>
      <c r="EH48" s="732"/>
      <c r="EI48" s="732"/>
      <c r="EJ48" s="732"/>
      <c r="EK48" s="732"/>
      <c r="EL48" s="732" t="s">
        <v>117</v>
      </c>
      <c r="EM48" s="732"/>
      <c r="EN48" s="732"/>
      <c r="EO48" s="732"/>
      <c r="EP48" s="732"/>
      <c r="EQ48" s="732"/>
      <c r="ER48" s="732"/>
      <c r="ES48" s="732"/>
      <c r="ET48" s="732"/>
      <c r="EU48" s="732"/>
      <c r="EV48" s="732"/>
      <c r="EW48" s="732"/>
      <c r="EX48" s="732"/>
      <c r="EY48" s="732"/>
      <c r="EZ48" s="732"/>
      <c r="FA48" s="732"/>
      <c r="FB48" s="732" t="s">
        <v>117</v>
      </c>
      <c r="FC48" s="732"/>
      <c r="FD48" s="732"/>
      <c r="FE48" s="732"/>
      <c r="FF48" s="732"/>
      <c r="FG48" s="732"/>
      <c r="FH48" s="732"/>
      <c r="FI48" s="732"/>
      <c r="FJ48" s="732"/>
      <c r="FK48" s="732"/>
      <c r="FL48" s="732"/>
      <c r="FM48" s="732"/>
      <c r="FN48" s="732"/>
      <c r="FO48" s="732"/>
      <c r="FP48" s="732"/>
      <c r="FQ48" s="732"/>
      <c r="FR48" s="732" t="s">
        <v>117</v>
      </c>
      <c r="FS48" s="732"/>
      <c r="FT48" s="732"/>
      <c r="FU48" s="732"/>
      <c r="FV48" s="732"/>
      <c r="FW48" s="732"/>
      <c r="FX48" s="732"/>
      <c r="FY48" s="732"/>
      <c r="FZ48" s="732"/>
      <c r="GA48" s="732"/>
      <c r="GB48" s="732"/>
      <c r="GC48" s="732"/>
      <c r="GD48" s="732"/>
      <c r="GE48" s="732"/>
      <c r="GF48" s="732"/>
      <c r="GG48" s="732"/>
      <c r="GH48" s="732" t="s">
        <v>117</v>
      </c>
      <c r="GI48" s="732"/>
      <c r="GJ48" s="732"/>
      <c r="GK48" s="732"/>
      <c r="GL48" s="732"/>
      <c r="GM48" s="732"/>
      <c r="GN48" s="732"/>
      <c r="GO48" s="732"/>
      <c r="GP48" s="732"/>
      <c r="GQ48" s="732"/>
      <c r="GR48" s="732"/>
      <c r="GS48" s="732"/>
      <c r="GT48" s="732"/>
      <c r="GU48" s="732"/>
      <c r="GV48" s="732"/>
      <c r="GW48" s="732"/>
      <c r="GX48" s="732" t="s">
        <v>117</v>
      </c>
      <c r="GY48" s="732"/>
      <c r="GZ48" s="732"/>
      <c r="HA48" s="732"/>
      <c r="HB48" s="732"/>
      <c r="HC48" s="732"/>
      <c r="HD48" s="732"/>
      <c r="HE48" s="732"/>
      <c r="HF48" s="732"/>
      <c r="HG48" s="732"/>
      <c r="HH48" s="732"/>
      <c r="HI48" s="732"/>
      <c r="HJ48" s="732"/>
      <c r="HK48" s="732"/>
      <c r="HL48" s="732"/>
      <c r="HM48" s="732"/>
      <c r="HN48" s="732" t="s">
        <v>117</v>
      </c>
      <c r="HO48" s="732"/>
      <c r="HP48" s="732"/>
      <c r="HQ48" s="732"/>
      <c r="HR48" s="732"/>
      <c r="HS48" s="732"/>
      <c r="HT48" s="732"/>
      <c r="HU48" s="732"/>
      <c r="HV48" s="732"/>
      <c r="HW48" s="732"/>
      <c r="HX48" s="732"/>
      <c r="HY48" s="732"/>
      <c r="HZ48" s="732"/>
      <c r="IA48" s="732"/>
      <c r="IB48" s="732"/>
      <c r="IC48" s="732"/>
      <c r="ID48" s="732" t="s">
        <v>117</v>
      </c>
      <c r="IE48" s="732"/>
      <c r="IF48" s="732"/>
      <c r="IG48" s="732"/>
      <c r="IH48" s="732"/>
      <c r="II48" s="732"/>
      <c r="IJ48" s="732"/>
      <c r="IK48" s="732"/>
      <c r="IL48" s="732"/>
      <c r="IM48" s="732"/>
      <c r="IN48" s="732"/>
      <c r="IO48" s="732"/>
      <c r="IP48" s="732"/>
      <c r="IQ48" s="732"/>
      <c r="IR48" s="732"/>
      <c r="IS48" s="732"/>
    </row>
  </sheetData>
  <sheetProtection selectLockedCells="1" selectUnlockedCells="1"/>
  <mergeCells count="15">
    <mergeCell ref="AT48:BI48"/>
    <mergeCell ref="BJ48:BY48"/>
    <mergeCell ref="BZ48:CO48"/>
    <mergeCell ref="N48:AC48"/>
    <mergeCell ref="AD48:AS48"/>
    <mergeCell ref="CP48:DE48"/>
    <mergeCell ref="ID48:IS48"/>
    <mergeCell ref="EL48:FA48"/>
    <mergeCell ref="FB48:FQ48"/>
    <mergeCell ref="FR48:GG48"/>
    <mergeCell ref="GH48:GW48"/>
    <mergeCell ref="GX48:HM48"/>
    <mergeCell ref="HN48:IC48"/>
    <mergeCell ref="DF48:DU48"/>
    <mergeCell ref="DV48:EK48"/>
  </mergeCells>
  <phoneticPr fontId="26" type="noConversion"/>
  <pageMargins left="0.78740157480314965" right="0.59055118110236227" top="0.78740157480314965" bottom="0.58391666666666664" header="0.31496062992125984" footer="0.31496062992125984"/>
  <pageSetup paperSize="9" scale="65" fitToHeight="0" orientation="portrait" r:id="rId1"/>
  <headerFooter>
    <oddFooter>&amp;CSeite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M47"/>
  <sheetViews>
    <sheetView showGridLines="0" zoomScaleSheetLayoutView="50" workbookViewId="0">
      <selection activeCell="B8" sqref="B8"/>
    </sheetView>
  </sheetViews>
  <sheetFormatPr baseColWidth="10" defaultColWidth="11.453125" defaultRowHeight="14" x14ac:dyDescent="0.3"/>
  <cols>
    <col min="1" max="1" width="2.453125" style="1" customWidth="1"/>
    <col min="2" max="2" width="47.453125" style="1" customWidth="1"/>
    <col min="3" max="3" width="4.453125" style="1" customWidth="1"/>
    <col min="4" max="4" width="12.453125" style="1" customWidth="1"/>
    <col min="5" max="5" width="8" style="34" customWidth="1"/>
    <col min="6" max="6" width="12.453125" style="1" customWidth="1"/>
    <col min="7" max="7" width="8" style="34" customWidth="1"/>
    <col min="8" max="8" width="12.453125" style="1" customWidth="1"/>
    <col min="9" max="9" width="8" style="34" customWidth="1"/>
    <col min="10" max="10" width="12.453125" style="1" customWidth="1"/>
    <col min="11" max="11" width="8" style="34" customWidth="1"/>
    <col min="12" max="12" width="1.453125" style="1" customWidth="1"/>
    <col min="13" max="13" width="70.453125" style="1" customWidth="1"/>
    <col min="14" max="16384" width="11.453125" style="1"/>
  </cols>
  <sheetData>
    <row r="1" spans="1:13" s="135" customFormat="1" ht="18" customHeight="1" thickBot="1" x14ac:dyDescent="0.45">
      <c r="A1" s="450" t="s">
        <v>155</v>
      </c>
      <c r="B1" s="451"/>
      <c r="C1" s="451"/>
      <c r="D1" s="451"/>
      <c r="E1" s="452"/>
      <c r="F1" s="451"/>
      <c r="G1" s="452"/>
      <c r="H1" s="451"/>
      <c r="I1" s="452"/>
      <c r="J1" s="451"/>
      <c r="K1" s="583" t="str">
        <f>START!C10</f>
        <v>Projektname</v>
      </c>
      <c r="L1" s="453"/>
      <c r="M1" s="454"/>
    </row>
    <row r="2" spans="1:13" ht="31.5" customHeight="1" x14ac:dyDescent="0.3">
      <c r="A2" s="525"/>
      <c r="B2" s="526"/>
      <c r="C2" s="527"/>
      <c r="D2" s="487" t="str">
        <f>'ERFOLGS-RECH'!I2</f>
        <v>aktuelles 
Jahr</v>
      </c>
      <c r="E2" s="575"/>
      <c r="F2" s="346" t="str">
        <f>'ERFOLGS-RECH'!K2</f>
        <v>Jahr 1</v>
      </c>
      <c r="G2" s="576"/>
      <c r="H2" s="345" t="str">
        <f>'ERFOLGS-RECH'!M2</f>
        <v>Jahr 2</v>
      </c>
      <c r="I2" s="576"/>
      <c r="J2" s="345" t="str">
        <f>'ERFOLGS-RECH'!O2</f>
        <v>Jahr 3</v>
      </c>
      <c r="K2" s="574"/>
      <c r="L2" s="63"/>
      <c r="M2" s="347" t="s">
        <v>7</v>
      </c>
    </row>
    <row r="3" spans="1:13" x14ac:dyDescent="0.3">
      <c r="A3" s="528"/>
      <c r="B3" s="529"/>
      <c r="C3" s="530"/>
      <c r="D3" s="94" t="s">
        <v>8</v>
      </c>
      <c r="E3" s="42" t="s">
        <v>1</v>
      </c>
      <c r="F3" s="94" t="s">
        <v>8</v>
      </c>
      <c r="G3" s="8" t="s">
        <v>1</v>
      </c>
      <c r="H3" s="94" t="s">
        <v>8</v>
      </c>
      <c r="I3" s="8" t="s">
        <v>1</v>
      </c>
      <c r="J3" s="94" t="s">
        <v>8</v>
      </c>
      <c r="K3" s="8" t="s">
        <v>1</v>
      </c>
      <c r="L3" s="63"/>
      <c r="M3" s="48"/>
    </row>
    <row r="4" spans="1:13" ht="8.25" customHeight="1" x14ac:dyDescent="0.3">
      <c r="A4" s="2"/>
      <c r="B4" s="3"/>
      <c r="C4" s="3"/>
      <c r="D4" s="9"/>
      <c r="E4" s="44"/>
      <c r="F4" s="9"/>
      <c r="G4" s="44"/>
      <c r="H4" s="9"/>
      <c r="I4" s="44"/>
      <c r="J4" s="9"/>
      <c r="K4" s="66"/>
      <c r="L4" s="63"/>
      <c r="M4" s="47"/>
    </row>
    <row r="5" spans="1:13" x14ac:dyDescent="0.3">
      <c r="A5" s="4"/>
      <c r="B5" s="122" t="s">
        <v>148</v>
      </c>
      <c r="C5" s="16"/>
      <c r="D5" s="400" t="e">
        <f>BILANZ!D6/BILANZ!D40</f>
        <v>#DIV/0!</v>
      </c>
      <c r="E5" s="19"/>
      <c r="F5" s="400" t="e">
        <f>BILANZ!F6/BILANZ!F40</f>
        <v>#DIV/0!</v>
      </c>
      <c r="G5" s="19"/>
      <c r="H5" s="400" t="e">
        <f>BILANZ!H6/BILANZ!H40</f>
        <v>#DIV/0!</v>
      </c>
      <c r="I5" s="19"/>
      <c r="J5" s="400" t="e">
        <f>BILANZ!J6/BILANZ!J40</f>
        <v>#DIV/0!</v>
      </c>
      <c r="K5" s="15"/>
      <c r="L5" s="63"/>
      <c r="M5" s="57"/>
    </row>
    <row r="6" spans="1:13" x14ac:dyDescent="0.3">
      <c r="A6" s="4"/>
      <c r="B6" s="122" t="s">
        <v>149</v>
      </c>
      <c r="C6" s="16"/>
      <c r="D6" s="399" t="e">
        <f>(BILANZ!D6+BILANZ!D7)/BILANZ!D40</f>
        <v>#DIV/0!</v>
      </c>
      <c r="E6" s="19"/>
      <c r="F6" s="399" t="e">
        <f>(BILANZ!F6+BILANZ!F7)/BILANZ!F40</f>
        <v>#DIV/0!</v>
      </c>
      <c r="G6" s="19"/>
      <c r="H6" s="399" t="e">
        <f>(BILANZ!H6+BILANZ!H7)/BILANZ!H40</f>
        <v>#DIV/0!</v>
      </c>
      <c r="I6" s="19"/>
      <c r="J6" s="399" t="e">
        <f>(BILANZ!J6+BILANZ!J7)/BILANZ!J40</f>
        <v>#DIV/0!</v>
      </c>
      <c r="K6" s="15"/>
      <c r="L6" s="63"/>
      <c r="M6" s="57"/>
    </row>
    <row r="7" spans="1:13" x14ac:dyDescent="0.3">
      <c r="A7" s="4"/>
      <c r="B7" s="122" t="s">
        <v>150</v>
      </c>
      <c r="C7" s="16"/>
      <c r="D7" s="399" t="e">
        <f>BILANZ!D14/BILANZ!D40</f>
        <v>#DIV/0!</v>
      </c>
      <c r="E7" s="19"/>
      <c r="F7" s="399" t="e">
        <f>BILANZ!F14/BILANZ!F40</f>
        <v>#DIV/0!</v>
      </c>
      <c r="G7" s="19"/>
      <c r="H7" s="399" t="e">
        <f>BILANZ!H14/BILANZ!H40</f>
        <v>#DIV/0!</v>
      </c>
      <c r="I7" s="19"/>
      <c r="J7" s="399" t="e">
        <f>BILANZ!J14/BILANZ!J40</f>
        <v>#DIV/0!</v>
      </c>
      <c r="K7" s="15"/>
      <c r="L7" s="63"/>
      <c r="M7" s="57"/>
    </row>
    <row r="8" spans="1:13" x14ac:dyDescent="0.3">
      <c r="A8" s="4"/>
      <c r="B8" s="97"/>
      <c r="C8" s="5"/>
      <c r="D8" s="400"/>
      <c r="E8" s="19"/>
      <c r="F8" s="400"/>
      <c r="G8" s="19"/>
      <c r="H8" s="400"/>
      <c r="I8" s="19"/>
      <c r="J8" s="400"/>
      <c r="K8" s="15"/>
      <c r="L8" s="63"/>
      <c r="M8" s="57"/>
    </row>
    <row r="9" spans="1:13" ht="8.25" customHeight="1" x14ac:dyDescent="0.3">
      <c r="A9" s="6"/>
      <c r="B9" s="7"/>
      <c r="C9" s="7"/>
      <c r="D9" s="29"/>
      <c r="E9" s="401"/>
      <c r="F9" s="29"/>
      <c r="G9" s="401"/>
      <c r="H9" s="29"/>
      <c r="I9" s="401"/>
      <c r="J9" s="29"/>
      <c r="K9" s="22"/>
      <c r="L9" s="63"/>
      <c r="M9" s="57"/>
    </row>
    <row r="10" spans="1:13" ht="8.25" customHeight="1" x14ac:dyDescent="0.3">
      <c r="A10" s="2"/>
      <c r="B10" s="3"/>
      <c r="C10" s="3"/>
      <c r="D10" s="402"/>
      <c r="E10" s="403"/>
      <c r="F10" s="402"/>
      <c r="G10" s="403"/>
      <c r="H10" s="402"/>
      <c r="I10" s="403"/>
      <c r="J10" s="402"/>
      <c r="K10" s="25"/>
      <c r="L10" s="63"/>
      <c r="M10" s="57"/>
    </row>
    <row r="11" spans="1:13" x14ac:dyDescent="0.3">
      <c r="A11" s="18"/>
      <c r="B11" s="122" t="s">
        <v>151</v>
      </c>
      <c r="C11" s="65"/>
      <c r="D11" s="399" t="e">
        <f>BILANZ!D62/BILANZ!D66</f>
        <v>#DIV/0!</v>
      </c>
      <c r="E11" s="19"/>
      <c r="F11" s="399" t="e">
        <f>BILANZ!F62/BILANZ!F66</f>
        <v>#DIV/0!</v>
      </c>
      <c r="G11" s="19"/>
      <c r="H11" s="399" t="e">
        <f>BILANZ!H62/BILANZ!H66</f>
        <v>#DIV/0!</v>
      </c>
      <c r="I11" s="19"/>
      <c r="J11" s="399" t="e">
        <f>BILANZ!J62/BILANZ!J66</f>
        <v>#DIV/0!</v>
      </c>
      <c r="K11" s="15"/>
      <c r="L11" s="63"/>
      <c r="M11" s="61"/>
    </row>
    <row r="12" spans="1:13" x14ac:dyDescent="0.3">
      <c r="A12" s="18"/>
      <c r="B12" s="122" t="s">
        <v>152</v>
      </c>
      <c r="C12" s="65"/>
      <c r="D12" s="399" t="e">
        <f>'ERFOLGS-RECH'!I83/BILANZ!D62</f>
        <v>#DIV/0!</v>
      </c>
      <c r="E12" s="19"/>
      <c r="F12" s="399" t="e">
        <f>'ERFOLGS-RECH'!K83/BILANZ!F62</f>
        <v>#DIV/0!</v>
      </c>
      <c r="G12" s="19"/>
      <c r="H12" s="399" t="e">
        <f>'ERFOLGS-RECH'!M83/BILANZ!H62</f>
        <v>#DIV/0!</v>
      </c>
      <c r="I12" s="19"/>
      <c r="J12" s="399" t="e">
        <f>'ERFOLGS-RECH'!O83/BILANZ!J62</f>
        <v>#DIV/0!</v>
      </c>
      <c r="K12" s="15"/>
      <c r="L12" s="63"/>
      <c r="M12" s="61"/>
    </row>
    <row r="13" spans="1:13" x14ac:dyDescent="0.3">
      <c r="A13" s="18"/>
      <c r="B13" s="122" t="s">
        <v>153</v>
      </c>
      <c r="C13" s="65"/>
      <c r="D13" s="399" t="e">
        <f>'ERFOLGS-RECH'!I83/BILANZ!D66</f>
        <v>#DIV/0!</v>
      </c>
      <c r="E13" s="19"/>
      <c r="F13" s="399" t="e">
        <f>'ERFOLGS-RECH'!K83/BILANZ!F66</f>
        <v>#DIV/0!</v>
      </c>
      <c r="G13" s="19"/>
      <c r="H13" s="399" t="e">
        <f>'ERFOLGS-RECH'!M83/BILANZ!H66</f>
        <v>#DIV/0!</v>
      </c>
      <c r="I13" s="19"/>
      <c r="J13" s="399" t="e">
        <f>'ERFOLGS-RECH'!O83/BILANZ!J66</f>
        <v>#DIV/0!</v>
      </c>
      <c r="K13" s="15"/>
      <c r="L13" s="63"/>
      <c r="M13" s="61"/>
    </row>
    <row r="14" spans="1:13" x14ac:dyDescent="0.3">
      <c r="A14" s="18"/>
      <c r="B14" s="16" t="s">
        <v>263</v>
      </c>
      <c r="C14" s="65"/>
      <c r="D14" s="399" t="e">
        <f>(BILANZ!D62+BILANZ!D51)/BILANZ!D25</f>
        <v>#DIV/0!</v>
      </c>
      <c r="E14" s="19"/>
      <c r="F14" s="399" t="e">
        <f>(BILANZ!F62+BILANZ!F51)/BILANZ!F25</f>
        <v>#DIV/0!</v>
      </c>
      <c r="G14" s="19"/>
      <c r="H14" s="399" t="e">
        <f>(BILANZ!H62+BILANZ!H51)/BILANZ!H25</f>
        <v>#DIV/0!</v>
      </c>
      <c r="I14" s="19"/>
      <c r="J14" s="399" t="e">
        <f>(BILANZ!J62+BILANZ!J51)/BILANZ!J25</f>
        <v>#DIV/0!</v>
      </c>
      <c r="K14" s="15"/>
      <c r="L14" s="63"/>
      <c r="M14" s="61"/>
    </row>
    <row r="15" spans="1:13" ht="8.25" customHeight="1" x14ac:dyDescent="0.3">
      <c r="A15" s="6"/>
      <c r="B15" s="7"/>
      <c r="C15" s="7"/>
      <c r="D15" s="20"/>
      <c r="E15" s="22"/>
      <c r="F15" s="20"/>
      <c r="G15" s="22"/>
      <c r="H15" s="20"/>
      <c r="I15" s="22"/>
      <c r="J15" s="20"/>
      <c r="K15" s="22"/>
      <c r="L15" s="63"/>
      <c r="M15" s="57"/>
    </row>
    <row r="16" spans="1:13" ht="8.25" customHeight="1" x14ac:dyDescent="0.3">
      <c r="A16" s="2"/>
      <c r="B16" s="3"/>
      <c r="C16" s="3"/>
      <c r="D16" s="23"/>
      <c r="E16" s="24"/>
      <c r="F16" s="23"/>
      <c r="G16" s="24"/>
      <c r="H16" s="23"/>
      <c r="I16" s="24"/>
      <c r="J16" s="23"/>
      <c r="K16" s="25"/>
      <c r="L16" s="63"/>
      <c r="M16" s="57"/>
    </row>
    <row r="17" spans="1:13" x14ac:dyDescent="0.3">
      <c r="A17" s="4"/>
      <c r="B17" s="122" t="s">
        <v>154</v>
      </c>
      <c r="C17" s="16"/>
      <c r="D17" s="13"/>
      <c r="E17" s="14"/>
      <c r="F17" s="13"/>
      <c r="G17" s="14"/>
      <c r="H17" s="13"/>
      <c r="I17" s="14"/>
      <c r="J17" s="13"/>
      <c r="K17" s="15"/>
      <c r="L17" s="63"/>
      <c r="M17" s="57"/>
    </row>
    <row r="18" spans="1:13" x14ac:dyDescent="0.3">
      <c r="A18" s="4"/>
      <c r="B18" s="122" t="s">
        <v>142</v>
      </c>
      <c r="C18" s="16"/>
      <c r="D18" s="13"/>
      <c r="E18" s="14"/>
      <c r="F18" s="13"/>
      <c r="G18" s="14"/>
      <c r="H18" s="13"/>
      <c r="I18" s="14"/>
      <c r="J18" s="13"/>
      <c r="K18" s="15"/>
      <c r="L18" s="63"/>
      <c r="M18" s="57"/>
    </row>
    <row r="19" spans="1:13" x14ac:dyDescent="0.3">
      <c r="A19" s="4"/>
      <c r="B19" s="122" t="s">
        <v>160</v>
      </c>
      <c r="C19" s="16"/>
      <c r="D19" s="13"/>
      <c r="E19" s="14"/>
      <c r="F19" s="13"/>
      <c r="G19" s="14"/>
      <c r="H19" s="13"/>
      <c r="I19" s="14"/>
      <c r="J19" s="13"/>
      <c r="K19" s="15"/>
      <c r="L19" s="63"/>
      <c r="M19" s="57"/>
    </row>
    <row r="20" spans="1:13" x14ac:dyDescent="0.3">
      <c r="A20" s="4"/>
      <c r="B20" s="97"/>
      <c r="C20" s="5"/>
      <c r="D20" s="13"/>
      <c r="E20" s="14"/>
      <c r="F20" s="13"/>
      <c r="G20" s="14"/>
      <c r="H20" s="13"/>
      <c r="I20" s="14"/>
      <c r="J20" s="13"/>
      <c r="K20" s="15"/>
      <c r="L20" s="63"/>
      <c r="M20" s="57"/>
    </row>
    <row r="21" spans="1:13" ht="8.25" customHeight="1" x14ac:dyDescent="0.3">
      <c r="A21" s="6"/>
      <c r="B21" s="7"/>
      <c r="C21" s="7"/>
      <c r="D21" s="20"/>
      <c r="E21" s="21"/>
      <c r="F21" s="20"/>
      <c r="G21" s="21"/>
      <c r="H21" s="20"/>
      <c r="I21" s="21"/>
      <c r="J21" s="20"/>
      <c r="K21" s="22"/>
      <c r="L21" s="63"/>
      <c r="M21" s="57"/>
    </row>
    <row r="22" spans="1:13" ht="8.25" customHeight="1" x14ac:dyDescent="0.3">
      <c r="A22" s="2"/>
      <c r="B22" s="3"/>
      <c r="C22" s="3"/>
      <c r="D22" s="23"/>
      <c r="E22" s="24"/>
      <c r="F22" s="23"/>
      <c r="G22" s="24"/>
      <c r="H22" s="23"/>
      <c r="I22" s="24"/>
      <c r="J22" s="23"/>
      <c r="K22" s="25"/>
      <c r="L22" s="63"/>
      <c r="M22" s="57"/>
    </row>
    <row r="23" spans="1:13" x14ac:dyDescent="0.3">
      <c r="A23" s="4"/>
      <c r="B23" s="151" t="s">
        <v>182</v>
      </c>
      <c r="C23" s="16"/>
      <c r="D23" s="13"/>
      <c r="E23" s="14"/>
      <c r="F23" s="13"/>
      <c r="G23" s="14"/>
      <c r="H23" s="13"/>
      <c r="I23" s="14"/>
      <c r="J23" s="13"/>
      <c r="K23" s="15"/>
      <c r="L23" s="63"/>
      <c r="M23" s="57"/>
    </row>
    <row r="24" spans="1:13" x14ac:dyDescent="0.3">
      <c r="A24" s="4"/>
      <c r="B24" s="151" t="s">
        <v>183</v>
      </c>
      <c r="C24" s="16"/>
      <c r="D24" s="13"/>
      <c r="E24" s="14"/>
      <c r="F24" s="13"/>
      <c r="G24" s="14"/>
      <c r="H24" s="13"/>
      <c r="I24" s="14"/>
      <c r="J24" s="13"/>
      <c r="K24" s="15"/>
      <c r="L24" s="63"/>
      <c r="M24" s="57"/>
    </row>
    <row r="25" spans="1:13" x14ac:dyDescent="0.3">
      <c r="A25" s="4"/>
      <c r="B25" s="151" t="s">
        <v>184</v>
      </c>
      <c r="C25" s="16"/>
      <c r="D25" s="13"/>
      <c r="E25" s="14"/>
      <c r="F25" s="13"/>
      <c r="G25" s="14"/>
      <c r="H25" s="13"/>
      <c r="I25" s="14"/>
      <c r="J25" s="13"/>
      <c r="K25" s="15"/>
      <c r="L25" s="63"/>
      <c r="M25" s="57"/>
    </row>
    <row r="26" spans="1:13" x14ac:dyDescent="0.3">
      <c r="A26" s="4"/>
      <c r="B26" s="151" t="s">
        <v>185</v>
      </c>
      <c r="C26" s="16"/>
      <c r="D26" s="13"/>
      <c r="E26" s="14"/>
      <c r="F26" s="13"/>
      <c r="G26" s="14"/>
      <c r="H26" s="13"/>
      <c r="I26" s="14"/>
      <c r="J26" s="13"/>
      <c r="K26" s="15"/>
      <c r="L26" s="63"/>
      <c r="M26" s="57"/>
    </row>
    <row r="27" spans="1:13" x14ac:dyDescent="0.3">
      <c r="A27" s="4"/>
      <c r="B27" s="151"/>
      <c r="C27" s="16"/>
      <c r="D27" s="13"/>
      <c r="E27" s="14"/>
      <c r="F27" s="13"/>
      <c r="G27" s="14"/>
      <c r="H27" s="13"/>
      <c r="I27" s="14"/>
      <c r="J27" s="13"/>
      <c r="K27" s="15"/>
      <c r="L27" s="63"/>
      <c r="M27" s="57"/>
    </row>
    <row r="28" spans="1:13" x14ac:dyDescent="0.3">
      <c r="A28" s="4"/>
      <c r="B28" s="151"/>
      <c r="C28" s="5"/>
      <c r="D28" s="13"/>
      <c r="E28" s="14"/>
      <c r="F28" s="13"/>
      <c r="G28" s="14"/>
      <c r="H28" s="13"/>
      <c r="I28" s="14"/>
      <c r="J28" s="13"/>
      <c r="K28" s="15"/>
      <c r="L28" s="63"/>
      <c r="M28" s="57"/>
    </row>
    <row r="29" spans="1:13" ht="8.25" customHeight="1" thickBot="1" x14ac:dyDescent="0.35">
      <c r="A29" s="455"/>
      <c r="B29" s="456"/>
      <c r="C29" s="456"/>
      <c r="D29" s="457"/>
      <c r="E29" s="458"/>
      <c r="F29" s="457"/>
      <c r="G29" s="458"/>
      <c r="H29" s="457"/>
      <c r="I29" s="458"/>
      <c r="J29" s="457"/>
      <c r="K29" s="459"/>
      <c r="L29" s="460"/>
      <c r="M29" s="461"/>
    </row>
    <row r="30" spans="1:13" s="63" customFormat="1" ht="8.25" customHeight="1" x14ac:dyDescent="0.3">
      <c r="A30" s="5"/>
      <c r="B30" s="5"/>
      <c r="C30" s="5"/>
      <c r="D30" s="45"/>
      <c r="E30" s="14"/>
      <c r="F30" s="45"/>
      <c r="G30" s="14"/>
      <c r="H30" s="45"/>
      <c r="I30" s="14"/>
      <c r="J30" s="45"/>
      <c r="K30" s="14"/>
      <c r="M30" s="98"/>
    </row>
    <row r="31" spans="1:13" ht="8.25" customHeight="1" x14ac:dyDescent="0.3">
      <c r="M31" s="59"/>
    </row>
    <row r="32" spans="1:13" s="63" customFormat="1" ht="8.25" customHeight="1" x14ac:dyDescent="0.3">
      <c r="A32" s="5"/>
      <c r="B32" s="5"/>
      <c r="C32" s="5"/>
      <c r="D32" s="45"/>
      <c r="E32" s="14"/>
      <c r="F32" s="45"/>
      <c r="G32" s="14"/>
      <c r="H32" s="45"/>
      <c r="I32" s="14"/>
      <c r="J32" s="45"/>
      <c r="K32" s="14"/>
      <c r="M32" s="98"/>
    </row>
    <row r="41" spans="1:13" x14ac:dyDescent="0.3">
      <c r="A41" s="513"/>
      <c r="B41" s="513"/>
      <c r="C41" s="513"/>
      <c r="D41" s="513"/>
      <c r="E41" s="514"/>
      <c r="F41" s="513"/>
      <c r="G41" s="514"/>
      <c r="H41" s="513"/>
      <c r="I41" s="514"/>
      <c r="J41" s="513"/>
      <c r="K41" s="514"/>
      <c r="L41" s="513"/>
      <c r="M41" s="513"/>
    </row>
    <row r="42" spans="1:13" x14ac:dyDescent="0.3">
      <c r="A42" s="513"/>
      <c r="B42" s="513"/>
      <c r="C42" s="513"/>
      <c r="D42" s="513"/>
      <c r="E42" s="514"/>
      <c r="F42" s="513"/>
      <c r="G42" s="514"/>
      <c r="H42" s="513"/>
      <c r="I42" s="514"/>
      <c r="J42" s="513"/>
      <c r="K42" s="514"/>
      <c r="L42" s="513"/>
      <c r="M42" s="513"/>
    </row>
    <row r="47" spans="1:13" x14ac:dyDescent="0.3">
      <c r="A47" s="513"/>
      <c r="B47" s="513"/>
      <c r="C47" s="513"/>
      <c r="D47" s="513"/>
      <c r="E47" s="514"/>
      <c r="F47" s="513"/>
      <c r="G47" s="514"/>
      <c r="H47" s="513"/>
      <c r="I47" s="514"/>
      <c r="J47" s="513"/>
      <c r="K47" s="514"/>
      <c r="L47" s="513"/>
      <c r="M47" s="513"/>
    </row>
  </sheetData>
  <sheetProtection selectLockedCells="1" selectUnlockedCells="1"/>
  <pageMargins left="0.78740157480314965" right="0.59055118110236227" top="0.78740157480314965" bottom="0.58391666666666664" header="0.31496062992125984" footer="0.31496062992125984"/>
  <pageSetup paperSize="9" scale="65" fitToHeight="0" orientation="portrait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M53"/>
  <sheetViews>
    <sheetView showGridLines="0" workbookViewId="0">
      <selection activeCell="B8" sqref="B8"/>
    </sheetView>
  </sheetViews>
  <sheetFormatPr baseColWidth="10" defaultColWidth="11.453125" defaultRowHeight="14" x14ac:dyDescent="0.3"/>
  <cols>
    <col min="1" max="1" width="12.81640625" style="253" customWidth="1"/>
    <col min="2" max="2" width="13" style="253" customWidth="1"/>
    <col min="3" max="3" width="10.453125" style="253" bestFit="1" customWidth="1"/>
    <col min="4" max="4" width="12.81640625" style="253" customWidth="1"/>
    <col min="5" max="5" width="13.453125" style="253" bestFit="1" customWidth="1"/>
    <col min="6" max="6" width="10.453125" style="253" bestFit="1" customWidth="1"/>
    <col min="7" max="7" width="12.81640625" style="253" customWidth="1"/>
    <col min="8" max="8" width="13.453125" style="253" bestFit="1" customWidth="1"/>
    <col min="9" max="9" width="11" style="253" bestFit="1" customWidth="1"/>
    <col min="10" max="10" width="12.81640625" style="253" customWidth="1"/>
    <col min="11" max="11" width="13.453125" style="253" bestFit="1" customWidth="1"/>
    <col min="12" max="12" width="11" style="253" bestFit="1" customWidth="1"/>
    <col min="13" max="16384" width="11.453125" style="253"/>
  </cols>
  <sheetData>
    <row r="1" spans="1:13" s="135" customFormat="1" ht="18" customHeight="1" x14ac:dyDescent="0.4">
      <c r="A1" s="223" t="s">
        <v>271</v>
      </c>
      <c r="B1" s="193"/>
      <c r="C1" s="193"/>
      <c r="D1" s="193"/>
      <c r="E1" s="194"/>
      <c r="F1" s="193"/>
      <c r="G1" s="194"/>
      <c r="H1" s="193"/>
      <c r="I1" s="195"/>
      <c r="J1" s="194"/>
      <c r="K1" s="193"/>
      <c r="L1" s="584" t="str">
        <f>START!C10</f>
        <v>Projektname</v>
      </c>
      <c r="M1" s="222"/>
    </row>
    <row r="3" spans="1:13" x14ac:dyDescent="0.3">
      <c r="A3" s="253" t="s">
        <v>181</v>
      </c>
      <c r="F3" s="281">
        <v>1.4999999999999999E-2</v>
      </c>
      <c r="I3" s="282"/>
      <c r="L3" s="282"/>
    </row>
    <row r="4" spans="1:13" x14ac:dyDescent="0.3">
      <c r="F4" s="282"/>
      <c r="I4" s="282"/>
      <c r="L4" s="282"/>
    </row>
    <row r="5" spans="1:13" x14ac:dyDescent="0.3">
      <c r="A5" s="259" t="s">
        <v>180</v>
      </c>
      <c r="B5" s="259"/>
      <c r="C5" s="259"/>
      <c r="D5" s="259"/>
      <c r="E5" s="259"/>
      <c r="F5" s="462"/>
      <c r="G5" s="259"/>
      <c r="H5" s="259"/>
      <c r="I5" s="462"/>
      <c r="J5" s="259"/>
      <c r="K5" s="259"/>
      <c r="L5" s="462"/>
    </row>
    <row r="6" spans="1:13" ht="14.5" thickBot="1" x14ac:dyDescent="0.35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3" x14ac:dyDescent="0.3">
      <c r="A7" s="733" t="str">
        <f>'ERFOLGS-RECH'!I2</f>
        <v>aktuelles 
Jahr</v>
      </c>
      <c r="B7" s="734"/>
      <c r="C7" s="735"/>
      <c r="D7" s="733" t="str">
        <f>'ERFOLGS-RECH'!K2</f>
        <v>Jahr 1</v>
      </c>
      <c r="E7" s="734"/>
      <c r="F7" s="735"/>
      <c r="G7" s="733" t="str">
        <f>'ERFOLGS-RECH'!M2</f>
        <v>Jahr 2</v>
      </c>
      <c r="H7" s="734"/>
      <c r="I7" s="735"/>
      <c r="J7" s="733" t="str">
        <f>'ERFOLGS-RECH'!O2</f>
        <v>Jahr 3</v>
      </c>
      <c r="K7" s="734"/>
      <c r="L7" s="735"/>
    </row>
    <row r="8" spans="1:13" x14ac:dyDescent="0.3">
      <c r="A8" s="257" t="s">
        <v>179</v>
      </c>
      <c r="B8" s="283" t="s">
        <v>319</v>
      </c>
      <c r="C8" s="284"/>
      <c r="D8" s="290" t="s">
        <v>179</v>
      </c>
      <c r="E8" s="293" t="str">
        <f>$B$8</f>
        <v>A</v>
      </c>
      <c r="F8" s="292"/>
      <c r="G8" s="290" t="s">
        <v>179</v>
      </c>
      <c r="H8" s="293" t="str">
        <f>$B$8</f>
        <v>A</v>
      </c>
      <c r="I8" s="292"/>
      <c r="J8" s="290" t="s">
        <v>179</v>
      </c>
      <c r="K8" s="293" t="str">
        <f>$B$8</f>
        <v>A</v>
      </c>
      <c r="L8" s="292"/>
    </row>
    <row r="9" spans="1:13" x14ac:dyDescent="0.3">
      <c r="A9" s="257" t="s">
        <v>178</v>
      </c>
      <c r="B9" s="285">
        <v>0</v>
      </c>
      <c r="C9" s="284"/>
      <c r="D9" s="290" t="s">
        <v>178</v>
      </c>
      <c r="E9" s="294">
        <f>B9*(100%+$F$3)</f>
        <v>0</v>
      </c>
      <c r="F9" s="292"/>
      <c r="G9" s="290" t="s">
        <v>178</v>
      </c>
      <c r="H9" s="294">
        <f>E9*(100%+$F$3)</f>
        <v>0</v>
      </c>
      <c r="I9" s="292"/>
      <c r="J9" s="290" t="s">
        <v>178</v>
      </c>
      <c r="K9" s="294">
        <f>H9*(100%+$F$3)</f>
        <v>0</v>
      </c>
      <c r="L9" s="292"/>
    </row>
    <row r="10" spans="1:13" x14ac:dyDescent="0.3">
      <c r="A10" s="257" t="s">
        <v>177</v>
      </c>
      <c r="B10" s="286">
        <v>1</v>
      </c>
      <c r="C10" s="287">
        <f>B9*B10</f>
        <v>0</v>
      </c>
      <c r="D10" s="290" t="s">
        <v>177</v>
      </c>
      <c r="E10" s="295">
        <v>1</v>
      </c>
      <c r="F10" s="539">
        <f>E9*E10</f>
        <v>0</v>
      </c>
      <c r="G10" s="290" t="s">
        <v>177</v>
      </c>
      <c r="H10" s="295">
        <v>1</v>
      </c>
      <c r="I10" s="539">
        <f>H9*H10</f>
        <v>0</v>
      </c>
      <c r="J10" s="290" t="s">
        <v>177</v>
      </c>
      <c r="K10" s="295">
        <v>1</v>
      </c>
      <c r="L10" s="539">
        <f>K9*K10</f>
        <v>0</v>
      </c>
    </row>
    <row r="11" spans="1:13" x14ac:dyDescent="0.3">
      <c r="A11" s="257"/>
      <c r="B11" s="259"/>
      <c r="C11" s="284"/>
      <c r="D11" s="290"/>
      <c r="E11" s="291"/>
      <c r="F11" s="292"/>
      <c r="G11" s="290"/>
      <c r="H11" s="291"/>
      <c r="I11" s="292"/>
      <c r="J11" s="290"/>
      <c r="K11" s="291"/>
      <c r="L11" s="292"/>
    </row>
    <row r="12" spans="1:13" x14ac:dyDescent="0.3">
      <c r="A12" s="257" t="s">
        <v>179</v>
      </c>
      <c r="B12" s="283" t="s">
        <v>223</v>
      </c>
      <c r="C12" s="284"/>
      <c r="D12" s="290" t="s">
        <v>179</v>
      </c>
      <c r="E12" s="293" t="str">
        <f>$B$12</f>
        <v>B</v>
      </c>
      <c r="F12" s="292"/>
      <c r="G12" s="290" t="s">
        <v>179</v>
      </c>
      <c r="H12" s="293" t="str">
        <f>$B$12</f>
        <v>B</v>
      </c>
      <c r="I12" s="292"/>
      <c r="J12" s="290" t="s">
        <v>179</v>
      </c>
      <c r="K12" s="293" t="str">
        <f>$B$12</f>
        <v>B</v>
      </c>
      <c r="L12" s="292"/>
    </row>
    <row r="13" spans="1:13" x14ac:dyDescent="0.3">
      <c r="A13" s="257" t="s">
        <v>178</v>
      </c>
      <c r="B13" s="285">
        <v>0</v>
      </c>
      <c r="C13" s="284"/>
      <c r="D13" s="290" t="s">
        <v>178</v>
      </c>
      <c r="E13" s="294">
        <f>B13*(100%+$F$3)</f>
        <v>0</v>
      </c>
      <c r="F13" s="292"/>
      <c r="G13" s="290" t="s">
        <v>178</v>
      </c>
      <c r="H13" s="294">
        <f>E13*(100%+$F$3)</f>
        <v>0</v>
      </c>
      <c r="I13" s="292"/>
      <c r="J13" s="290" t="s">
        <v>178</v>
      </c>
      <c r="K13" s="294">
        <f>H13*(100%+$F$3)</f>
        <v>0</v>
      </c>
      <c r="L13" s="292"/>
    </row>
    <row r="14" spans="1:13" x14ac:dyDescent="0.3">
      <c r="A14" s="257" t="s">
        <v>177</v>
      </c>
      <c r="B14" s="286">
        <v>1</v>
      </c>
      <c r="C14" s="288">
        <f>B13*B14</f>
        <v>0</v>
      </c>
      <c r="D14" s="290" t="s">
        <v>177</v>
      </c>
      <c r="E14" s="295">
        <v>1</v>
      </c>
      <c r="F14" s="296">
        <f>E13*E14</f>
        <v>0</v>
      </c>
      <c r="G14" s="290" t="s">
        <v>177</v>
      </c>
      <c r="H14" s="295">
        <v>1</v>
      </c>
      <c r="I14" s="296">
        <f>H13*H14</f>
        <v>0</v>
      </c>
      <c r="J14" s="290" t="s">
        <v>177</v>
      </c>
      <c r="K14" s="295">
        <v>1</v>
      </c>
      <c r="L14" s="296">
        <f>K13*K14</f>
        <v>0</v>
      </c>
    </row>
    <row r="15" spans="1:13" x14ac:dyDescent="0.3">
      <c r="A15" s="257"/>
      <c r="B15" s="259"/>
      <c r="C15" s="284"/>
      <c r="D15" s="290"/>
      <c r="E15" s="291"/>
      <c r="F15" s="292"/>
      <c r="G15" s="290"/>
      <c r="H15" s="291"/>
      <c r="I15" s="292"/>
      <c r="J15" s="290"/>
      <c r="K15" s="291"/>
      <c r="L15" s="292"/>
    </row>
    <row r="16" spans="1:13" x14ac:dyDescent="0.3">
      <c r="A16" s="257" t="s">
        <v>179</v>
      </c>
      <c r="B16" s="283" t="s">
        <v>224</v>
      </c>
      <c r="C16" s="284"/>
      <c r="D16" s="290" t="s">
        <v>179</v>
      </c>
      <c r="E16" s="293" t="str">
        <f>$B$16</f>
        <v>C</v>
      </c>
      <c r="F16" s="292"/>
      <c r="G16" s="290" t="s">
        <v>179</v>
      </c>
      <c r="H16" s="293" t="str">
        <f>$B$16</f>
        <v>C</v>
      </c>
      <c r="I16" s="292"/>
      <c r="J16" s="290" t="s">
        <v>179</v>
      </c>
      <c r="K16" s="293" t="str">
        <f>$B$16</f>
        <v>C</v>
      </c>
      <c r="L16" s="292"/>
    </row>
    <row r="17" spans="1:12" x14ac:dyDescent="0.3">
      <c r="A17" s="257" t="s">
        <v>178</v>
      </c>
      <c r="B17" s="285">
        <v>0</v>
      </c>
      <c r="C17" s="284"/>
      <c r="D17" s="290" t="s">
        <v>178</v>
      </c>
      <c r="E17" s="294">
        <f>B17*(100%+$F$3)</f>
        <v>0</v>
      </c>
      <c r="F17" s="292"/>
      <c r="G17" s="290" t="s">
        <v>178</v>
      </c>
      <c r="H17" s="294">
        <f>E17*(100%+$F$3)</f>
        <v>0</v>
      </c>
      <c r="I17" s="292"/>
      <c r="J17" s="290" t="s">
        <v>178</v>
      </c>
      <c r="K17" s="294">
        <f>H17*(100%+$F$3)</f>
        <v>0</v>
      </c>
      <c r="L17" s="292"/>
    </row>
    <row r="18" spans="1:12" x14ac:dyDescent="0.3">
      <c r="A18" s="257" t="s">
        <v>177</v>
      </c>
      <c r="B18" s="286">
        <v>1</v>
      </c>
      <c r="C18" s="288">
        <f>B17*B18</f>
        <v>0</v>
      </c>
      <c r="D18" s="290" t="s">
        <v>177</v>
      </c>
      <c r="E18" s="295">
        <v>0.5</v>
      </c>
      <c r="F18" s="296">
        <f>E17*E18</f>
        <v>0</v>
      </c>
      <c r="G18" s="290" t="s">
        <v>177</v>
      </c>
      <c r="H18" s="295">
        <v>0.5</v>
      </c>
      <c r="I18" s="296">
        <f>H17*H18</f>
        <v>0</v>
      </c>
      <c r="J18" s="290" t="s">
        <v>177</v>
      </c>
      <c r="K18" s="295">
        <v>0.5</v>
      </c>
      <c r="L18" s="296">
        <f>K17*K18</f>
        <v>0</v>
      </c>
    </row>
    <row r="19" spans="1:12" x14ac:dyDescent="0.3">
      <c r="A19" s="257"/>
      <c r="B19" s="259"/>
      <c r="C19" s="284"/>
      <c r="D19" s="290"/>
      <c r="E19" s="291"/>
      <c r="F19" s="292"/>
      <c r="G19" s="290"/>
      <c r="H19" s="291"/>
      <c r="I19" s="292"/>
      <c r="J19" s="290"/>
      <c r="K19" s="291"/>
      <c r="L19" s="292"/>
    </row>
    <row r="20" spans="1:12" x14ac:dyDescent="0.3">
      <c r="A20" s="257" t="s">
        <v>179</v>
      </c>
      <c r="B20" s="283" t="s">
        <v>225</v>
      </c>
      <c r="C20" s="284"/>
      <c r="D20" s="290" t="s">
        <v>179</v>
      </c>
      <c r="E20" s="293" t="str">
        <f>$B$20</f>
        <v>D</v>
      </c>
      <c r="F20" s="292"/>
      <c r="G20" s="290" t="s">
        <v>179</v>
      </c>
      <c r="H20" s="293" t="str">
        <f>$B$20</f>
        <v>D</v>
      </c>
      <c r="I20" s="292"/>
      <c r="J20" s="290" t="s">
        <v>179</v>
      </c>
      <c r="K20" s="293" t="str">
        <f>$B$20</f>
        <v>D</v>
      </c>
      <c r="L20" s="292"/>
    </row>
    <row r="21" spans="1:12" x14ac:dyDescent="0.3">
      <c r="A21" s="257" t="s">
        <v>178</v>
      </c>
      <c r="B21" s="285">
        <v>0</v>
      </c>
      <c r="C21" s="284"/>
      <c r="D21" s="290" t="s">
        <v>178</v>
      </c>
      <c r="E21" s="294">
        <f>B21*(100%+$F$3)</f>
        <v>0</v>
      </c>
      <c r="F21" s="292"/>
      <c r="G21" s="290" t="s">
        <v>178</v>
      </c>
      <c r="H21" s="294">
        <f>E21*(100%+$F$3)</f>
        <v>0</v>
      </c>
      <c r="I21" s="292"/>
      <c r="J21" s="290" t="s">
        <v>178</v>
      </c>
      <c r="K21" s="294">
        <f>H21*(100%+$F$3)</f>
        <v>0</v>
      </c>
      <c r="L21" s="292"/>
    </row>
    <row r="22" spans="1:12" x14ac:dyDescent="0.3">
      <c r="A22" s="257" t="s">
        <v>177</v>
      </c>
      <c r="B22" s="286">
        <v>0.9</v>
      </c>
      <c r="C22" s="288">
        <f>B21*B22</f>
        <v>0</v>
      </c>
      <c r="D22" s="290" t="s">
        <v>177</v>
      </c>
      <c r="E22" s="295">
        <v>0.9</v>
      </c>
      <c r="F22" s="296">
        <f>E21*E22</f>
        <v>0</v>
      </c>
      <c r="G22" s="290" t="s">
        <v>177</v>
      </c>
      <c r="H22" s="295">
        <v>0.9</v>
      </c>
      <c r="I22" s="296">
        <f>H21*H22</f>
        <v>0</v>
      </c>
      <c r="J22" s="290" t="s">
        <v>177</v>
      </c>
      <c r="K22" s="295">
        <v>0.9</v>
      </c>
      <c r="L22" s="296">
        <f>K21*K22</f>
        <v>0</v>
      </c>
    </row>
    <row r="23" spans="1:12" x14ac:dyDescent="0.3">
      <c r="A23" s="257"/>
      <c r="B23" s="259"/>
      <c r="C23" s="284"/>
      <c r="D23" s="290"/>
      <c r="E23" s="291"/>
      <c r="F23" s="292"/>
      <c r="G23" s="290"/>
      <c r="H23" s="291"/>
      <c r="I23" s="292"/>
      <c r="J23" s="290"/>
      <c r="K23" s="291"/>
      <c r="L23" s="292"/>
    </row>
    <row r="24" spans="1:12" x14ac:dyDescent="0.3">
      <c r="A24" s="257" t="s">
        <v>179</v>
      </c>
      <c r="B24" s="283" t="s">
        <v>226</v>
      </c>
      <c r="C24" s="284"/>
      <c r="D24" s="290" t="s">
        <v>179</v>
      </c>
      <c r="E24" s="293" t="str">
        <f>$B$24</f>
        <v>E</v>
      </c>
      <c r="F24" s="292"/>
      <c r="G24" s="290" t="s">
        <v>179</v>
      </c>
      <c r="H24" s="293" t="str">
        <f>$B$24</f>
        <v>E</v>
      </c>
      <c r="I24" s="292"/>
      <c r="J24" s="290" t="s">
        <v>179</v>
      </c>
      <c r="K24" s="293" t="str">
        <f>$B$24</f>
        <v>E</v>
      </c>
      <c r="L24" s="292"/>
    </row>
    <row r="25" spans="1:12" x14ac:dyDescent="0.3">
      <c r="A25" s="257" t="s">
        <v>178</v>
      </c>
      <c r="B25" s="285">
        <v>0</v>
      </c>
      <c r="C25" s="284"/>
      <c r="D25" s="290" t="s">
        <v>178</v>
      </c>
      <c r="E25" s="294">
        <f>B25*(100%+$F$3)</f>
        <v>0</v>
      </c>
      <c r="F25" s="292"/>
      <c r="G25" s="290" t="s">
        <v>178</v>
      </c>
      <c r="H25" s="294">
        <f>E25*(100%+$F$3)</f>
        <v>0</v>
      </c>
      <c r="I25" s="292"/>
      <c r="J25" s="290" t="s">
        <v>178</v>
      </c>
      <c r="K25" s="294">
        <f>H25*(100%+$F$3)</f>
        <v>0</v>
      </c>
      <c r="L25" s="292"/>
    </row>
    <row r="26" spans="1:12" x14ac:dyDescent="0.3">
      <c r="A26" s="257" t="s">
        <v>177</v>
      </c>
      <c r="B26" s="286">
        <v>0.8</v>
      </c>
      <c r="C26" s="288">
        <f>B25*B26</f>
        <v>0</v>
      </c>
      <c r="D26" s="290" t="s">
        <v>177</v>
      </c>
      <c r="E26" s="295">
        <v>0.8</v>
      </c>
      <c r="F26" s="296">
        <f>E25*E26</f>
        <v>0</v>
      </c>
      <c r="G26" s="290" t="s">
        <v>177</v>
      </c>
      <c r="H26" s="295">
        <v>0.8</v>
      </c>
      <c r="I26" s="296">
        <f>H25*H26</f>
        <v>0</v>
      </c>
      <c r="J26" s="290" t="s">
        <v>177</v>
      </c>
      <c r="K26" s="295">
        <v>0.8</v>
      </c>
      <c r="L26" s="296">
        <f>K25*K26</f>
        <v>0</v>
      </c>
    </row>
    <row r="27" spans="1:12" x14ac:dyDescent="0.3">
      <c r="A27" s="257"/>
      <c r="B27" s="259"/>
      <c r="C27" s="284"/>
      <c r="D27" s="290"/>
      <c r="E27" s="291"/>
      <c r="F27" s="292"/>
      <c r="G27" s="290"/>
      <c r="H27" s="291"/>
      <c r="I27" s="292"/>
      <c r="J27" s="290"/>
      <c r="K27" s="291"/>
      <c r="L27" s="292"/>
    </row>
    <row r="28" spans="1:12" x14ac:dyDescent="0.3">
      <c r="A28" s="257" t="s">
        <v>179</v>
      </c>
      <c r="B28" s="283" t="s">
        <v>320</v>
      </c>
      <c r="C28" s="284"/>
      <c r="D28" s="290" t="s">
        <v>179</v>
      </c>
      <c r="E28" s="293" t="str">
        <f>$B$28</f>
        <v>F</v>
      </c>
      <c r="F28" s="292"/>
      <c r="G28" s="290" t="s">
        <v>179</v>
      </c>
      <c r="H28" s="293" t="str">
        <f>$B$28</f>
        <v>F</v>
      </c>
      <c r="I28" s="292"/>
      <c r="J28" s="290" t="s">
        <v>179</v>
      </c>
      <c r="K28" s="293" t="str">
        <f>$B$28</f>
        <v>F</v>
      </c>
      <c r="L28" s="292"/>
    </row>
    <row r="29" spans="1:12" x14ac:dyDescent="0.3">
      <c r="A29" s="257" t="s">
        <v>178</v>
      </c>
      <c r="B29" s="285">
        <v>0</v>
      </c>
      <c r="C29" s="284"/>
      <c r="D29" s="290" t="s">
        <v>178</v>
      </c>
      <c r="E29" s="294">
        <f>B29*(100%+$F$3)</f>
        <v>0</v>
      </c>
      <c r="F29" s="292"/>
      <c r="G29" s="290" t="s">
        <v>178</v>
      </c>
      <c r="H29" s="294">
        <f>E29*(100%+$F$3)</f>
        <v>0</v>
      </c>
      <c r="I29" s="292"/>
      <c r="J29" s="290" t="s">
        <v>178</v>
      </c>
      <c r="K29" s="294">
        <f>H29*(100%+$F$3)</f>
        <v>0</v>
      </c>
      <c r="L29" s="292"/>
    </row>
    <row r="30" spans="1:12" x14ac:dyDescent="0.3">
      <c r="A30" s="257" t="s">
        <v>177</v>
      </c>
      <c r="B30" s="286">
        <v>0.5</v>
      </c>
      <c r="C30" s="288">
        <f>B29*B30</f>
        <v>0</v>
      </c>
      <c r="D30" s="290" t="s">
        <v>177</v>
      </c>
      <c r="E30" s="295">
        <v>0.5</v>
      </c>
      <c r="F30" s="296">
        <f>E29*E30</f>
        <v>0</v>
      </c>
      <c r="G30" s="290" t="s">
        <v>177</v>
      </c>
      <c r="H30" s="295">
        <v>0.5</v>
      </c>
      <c r="I30" s="296">
        <f>H29*H30</f>
        <v>0</v>
      </c>
      <c r="J30" s="290" t="s">
        <v>177</v>
      </c>
      <c r="K30" s="295">
        <v>0.5</v>
      </c>
      <c r="L30" s="296">
        <f>K29*K30</f>
        <v>0</v>
      </c>
    </row>
    <row r="31" spans="1:12" x14ac:dyDescent="0.3">
      <c r="A31" s="257"/>
      <c r="B31" s="259"/>
      <c r="C31" s="284"/>
      <c r="D31" s="257"/>
      <c r="E31" s="259"/>
      <c r="F31" s="284"/>
      <c r="G31" s="257"/>
      <c r="H31" s="259"/>
      <c r="I31" s="284"/>
      <c r="J31" s="257"/>
      <c r="K31" s="259"/>
      <c r="L31" s="284"/>
    </row>
    <row r="32" spans="1:12" x14ac:dyDescent="0.3">
      <c r="A32" s="290"/>
      <c r="B32" s="291"/>
      <c r="C32" s="292"/>
      <c r="D32" s="257" t="s">
        <v>179</v>
      </c>
      <c r="E32" s="283" t="s">
        <v>228</v>
      </c>
      <c r="F32" s="284"/>
      <c r="G32" s="257" t="s">
        <v>179</v>
      </c>
      <c r="H32" s="293" t="str">
        <f>$E$32</f>
        <v>H</v>
      </c>
      <c r="I32" s="292"/>
      <c r="J32" s="290" t="s">
        <v>179</v>
      </c>
      <c r="K32" s="293" t="str">
        <f>$E$32</f>
        <v>H</v>
      </c>
      <c r="L32" s="292"/>
    </row>
    <row r="33" spans="1:12" x14ac:dyDescent="0.3">
      <c r="A33" s="290"/>
      <c r="B33" s="291"/>
      <c r="C33" s="292"/>
      <c r="D33" s="257" t="s">
        <v>178</v>
      </c>
      <c r="E33" s="285">
        <v>0</v>
      </c>
      <c r="F33" s="284"/>
      <c r="G33" s="257" t="s">
        <v>178</v>
      </c>
      <c r="H33" s="294">
        <f>E33*(100%+$F$3)</f>
        <v>0</v>
      </c>
      <c r="I33" s="292"/>
      <c r="J33" s="290" t="s">
        <v>178</v>
      </c>
      <c r="K33" s="294">
        <f>H33*(100%+$F$3)</f>
        <v>0</v>
      </c>
      <c r="L33" s="292"/>
    </row>
    <row r="34" spans="1:12" x14ac:dyDescent="0.3">
      <c r="A34" s="290"/>
      <c r="B34" s="291"/>
      <c r="C34" s="292"/>
      <c r="D34" s="257" t="s">
        <v>177</v>
      </c>
      <c r="E34" s="286">
        <v>1</v>
      </c>
      <c r="F34" s="288">
        <f>E33*E34</f>
        <v>0</v>
      </c>
      <c r="G34" s="257" t="s">
        <v>177</v>
      </c>
      <c r="H34" s="295">
        <v>1</v>
      </c>
      <c r="I34" s="296">
        <f>H33*H34</f>
        <v>0</v>
      </c>
      <c r="J34" s="290" t="s">
        <v>177</v>
      </c>
      <c r="K34" s="295">
        <v>1</v>
      </c>
      <c r="L34" s="296">
        <f>K33*K34</f>
        <v>0</v>
      </c>
    </row>
    <row r="35" spans="1:12" x14ac:dyDescent="0.3">
      <c r="A35" s="290"/>
      <c r="B35" s="291"/>
      <c r="C35" s="292"/>
      <c r="D35" s="257"/>
      <c r="E35" s="259"/>
      <c r="F35" s="284"/>
      <c r="G35" s="257"/>
      <c r="H35" s="259"/>
      <c r="I35" s="284"/>
      <c r="J35" s="257"/>
      <c r="K35" s="259"/>
      <c r="L35" s="284"/>
    </row>
    <row r="36" spans="1:12" x14ac:dyDescent="0.3">
      <c r="A36" s="290"/>
      <c r="B36" s="293"/>
      <c r="C36" s="292"/>
      <c r="D36" s="290"/>
      <c r="E36" s="293"/>
      <c r="F36" s="292"/>
      <c r="G36" s="257" t="s">
        <v>179</v>
      </c>
      <c r="H36" s="283" t="s">
        <v>229</v>
      </c>
      <c r="I36" s="289"/>
      <c r="J36" s="257" t="s">
        <v>179</v>
      </c>
      <c r="K36" s="293" t="str">
        <f>$H$36</f>
        <v>I</v>
      </c>
      <c r="L36" s="540"/>
    </row>
    <row r="37" spans="1:12" x14ac:dyDescent="0.3">
      <c r="A37" s="290"/>
      <c r="B37" s="294"/>
      <c r="C37" s="292"/>
      <c r="D37" s="290"/>
      <c r="E37" s="294"/>
      <c r="F37" s="292"/>
      <c r="G37" s="257" t="s">
        <v>178</v>
      </c>
      <c r="H37" s="285">
        <v>0</v>
      </c>
      <c r="I37" s="284"/>
      <c r="J37" s="257" t="s">
        <v>178</v>
      </c>
      <c r="K37" s="294">
        <f>H37*(100%+$F$3)</f>
        <v>0</v>
      </c>
      <c r="L37" s="292"/>
    </row>
    <row r="38" spans="1:12" x14ac:dyDescent="0.3">
      <c r="A38" s="290"/>
      <c r="B38" s="295"/>
      <c r="C38" s="296"/>
      <c r="D38" s="290"/>
      <c r="E38" s="295"/>
      <c r="F38" s="296"/>
      <c r="G38" s="257" t="s">
        <v>177</v>
      </c>
      <c r="H38" s="286">
        <v>1</v>
      </c>
      <c r="I38" s="288">
        <f>H37*H38</f>
        <v>0</v>
      </c>
      <c r="J38" s="257" t="s">
        <v>177</v>
      </c>
      <c r="K38" s="295">
        <v>1</v>
      </c>
      <c r="L38" s="296">
        <f>K37*K38</f>
        <v>0</v>
      </c>
    </row>
    <row r="39" spans="1:12" x14ac:dyDescent="0.3">
      <c r="A39" s="290"/>
      <c r="B39" s="291"/>
      <c r="C39" s="292"/>
      <c r="D39" s="290"/>
      <c r="E39" s="291"/>
      <c r="F39" s="292"/>
      <c r="G39" s="257"/>
      <c r="H39" s="259"/>
      <c r="I39" s="284"/>
      <c r="J39" s="257"/>
      <c r="K39" s="259"/>
      <c r="L39" s="284"/>
    </row>
    <row r="40" spans="1:12" x14ac:dyDescent="0.3">
      <c r="A40" s="290"/>
      <c r="B40" s="293"/>
      <c r="C40" s="292"/>
      <c r="D40" s="290"/>
      <c r="E40" s="293"/>
      <c r="F40" s="292"/>
      <c r="G40" s="290"/>
      <c r="H40" s="293"/>
      <c r="I40" s="292"/>
      <c r="J40" s="257" t="s">
        <v>179</v>
      </c>
      <c r="K40" s="283" t="s">
        <v>321</v>
      </c>
      <c r="L40" s="289"/>
    </row>
    <row r="41" spans="1:12" x14ac:dyDescent="0.3">
      <c r="A41" s="290"/>
      <c r="B41" s="294"/>
      <c r="C41" s="292"/>
      <c r="D41" s="290"/>
      <c r="E41" s="294"/>
      <c r="F41" s="292"/>
      <c r="G41" s="290"/>
      <c r="H41" s="294"/>
      <c r="I41" s="292"/>
      <c r="J41" s="257" t="s">
        <v>178</v>
      </c>
      <c r="K41" s="285">
        <v>0</v>
      </c>
      <c r="L41" s="284"/>
    </row>
    <row r="42" spans="1:12" x14ac:dyDescent="0.3">
      <c r="A42" s="290"/>
      <c r="B42" s="295"/>
      <c r="C42" s="296"/>
      <c r="D42" s="290"/>
      <c r="E42" s="295"/>
      <c r="F42" s="296"/>
      <c r="G42" s="290"/>
      <c r="H42" s="295"/>
      <c r="I42" s="296"/>
      <c r="J42" s="257" t="s">
        <v>177</v>
      </c>
      <c r="K42" s="286">
        <v>1</v>
      </c>
      <c r="L42" s="288">
        <f>K41*K42</f>
        <v>0</v>
      </c>
    </row>
    <row r="43" spans="1:12" x14ac:dyDescent="0.3">
      <c r="A43" s="290"/>
      <c r="B43" s="291"/>
      <c r="C43" s="292"/>
      <c r="D43" s="290"/>
      <c r="E43" s="291"/>
      <c r="F43" s="292"/>
      <c r="G43" s="257"/>
      <c r="H43" s="259"/>
      <c r="I43" s="284"/>
      <c r="J43" s="257"/>
      <c r="K43" s="259"/>
      <c r="L43" s="284"/>
    </row>
    <row r="44" spans="1:12" x14ac:dyDescent="0.3">
      <c r="A44" s="257"/>
      <c r="B44" s="259"/>
      <c r="C44" s="284"/>
      <c r="D44" s="257"/>
      <c r="E44" s="259"/>
      <c r="F44" s="284"/>
      <c r="G44" s="257"/>
      <c r="H44" s="259"/>
      <c r="I44" s="284"/>
      <c r="J44" s="257"/>
      <c r="K44" s="259"/>
      <c r="L44" s="284"/>
    </row>
    <row r="45" spans="1:12" x14ac:dyDescent="0.3">
      <c r="A45" s="257" t="s">
        <v>176</v>
      </c>
      <c r="B45" s="259"/>
      <c r="C45" s="297">
        <f>SUM(C8:C44)</f>
        <v>0</v>
      </c>
      <c r="D45" s="257" t="s">
        <v>176</v>
      </c>
      <c r="E45" s="259"/>
      <c r="F45" s="297">
        <f>SUM(F8:F44)</f>
        <v>0</v>
      </c>
      <c r="G45" s="257" t="s">
        <v>176</v>
      </c>
      <c r="H45" s="259"/>
      <c r="I45" s="297">
        <f>SUM(I8:I44)</f>
        <v>0</v>
      </c>
      <c r="J45" s="257" t="s">
        <v>176</v>
      </c>
      <c r="K45" s="259"/>
      <c r="L45" s="297">
        <f>SUM(L8:L44)</f>
        <v>0</v>
      </c>
    </row>
    <row r="46" spans="1:12" x14ac:dyDescent="0.3">
      <c r="A46" s="257" t="s">
        <v>175</v>
      </c>
      <c r="B46" s="298">
        <v>0.18</v>
      </c>
      <c r="C46" s="288">
        <f>C45*B46</f>
        <v>0</v>
      </c>
      <c r="D46" s="257" t="s">
        <v>175</v>
      </c>
      <c r="E46" s="298">
        <v>0.18</v>
      </c>
      <c r="F46" s="288">
        <f>F45*E46</f>
        <v>0</v>
      </c>
      <c r="G46" s="257" t="s">
        <v>175</v>
      </c>
      <c r="H46" s="298">
        <v>0.18</v>
      </c>
      <c r="I46" s="288">
        <f>I45*H46</f>
        <v>0</v>
      </c>
      <c r="J46" s="257" t="s">
        <v>175</v>
      </c>
      <c r="K46" s="298">
        <v>0.18</v>
      </c>
      <c r="L46" s="288">
        <f>L45*K46</f>
        <v>0</v>
      </c>
    </row>
    <row r="47" spans="1:12" x14ac:dyDescent="0.3">
      <c r="A47" s="257"/>
      <c r="B47" s="259"/>
      <c r="C47" s="284"/>
      <c r="D47" s="257"/>
      <c r="E47" s="259"/>
      <c r="F47" s="284"/>
      <c r="G47" s="257"/>
      <c r="H47" s="259"/>
      <c r="I47" s="284"/>
      <c r="J47" s="257"/>
      <c r="K47" s="259"/>
      <c r="L47" s="284"/>
    </row>
    <row r="48" spans="1:12" x14ac:dyDescent="0.3">
      <c r="A48" s="257"/>
      <c r="B48" s="259"/>
      <c r="C48" s="284"/>
      <c r="D48" s="257"/>
      <c r="E48" s="259"/>
      <c r="F48" s="284"/>
      <c r="G48" s="257"/>
      <c r="H48" s="259"/>
      <c r="I48" s="284"/>
      <c r="J48" s="257"/>
      <c r="K48" s="259"/>
      <c r="L48" s="284"/>
    </row>
    <row r="49" spans="1:12" ht="14.5" thickBot="1" x14ac:dyDescent="0.35">
      <c r="A49" s="464" t="s">
        <v>174</v>
      </c>
      <c r="B49" s="465"/>
      <c r="C49" s="466">
        <f>SUM(C45:C46)</f>
        <v>0</v>
      </c>
      <c r="D49" s="464" t="s">
        <v>174</v>
      </c>
      <c r="E49" s="465"/>
      <c r="F49" s="466">
        <f>SUM(F45:F46)</f>
        <v>0</v>
      </c>
      <c r="G49" s="464" t="s">
        <v>174</v>
      </c>
      <c r="H49" s="465"/>
      <c r="I49" s="466">
        <f>SUM(I45:I46)</f>
        <v>0</v>
      </c>
      <c r="J49" s="464" t="s">
        <v>174</v>
      </c>
      <c r="K49" s="465"/>
      <c r="L49" s="466">
        <f>SUM(L45:L46)</f>
        <v>0</v>
      </c>
    </row>
    <row r="51" spans="1:12" s="299" customFormat="1" ht="15.5" x14ac:dyDescent="0.35">
      <c r="F51" s="541"/>
    </row>
    <row r="53" spans="1:12" x14ac:dyDescent="0.3">
      <c r="C53" s="300"/>
      <c r="F53" s="300"/>
      <c r="I53" s="300"/>
      <c r="L53" s="300"/>
    </row>
  </sheetData>
  <mergeCells count="4">
    <mergeCell ref="A7:C7"/>
    <mergeCell ref="D7:F7"/>
    <mergeCell ref="G7:I7"/>
    <mergeCell ref="J7:L7"/>
  </mergeCells>
  <pageMargins left="0.78740157480314965" right="0.59055118110236227" top="0.78740157480314965" bottom="0.58391666666666664" header="0.31496062992125984" footer="0.31496062992125984"/>
  <pageSetup paperSize="9" scale="60" fitToHeight="0" orientation="portrait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V30"/>
  <sheetViews>
    <sheetView showGridLines="0" zoomScaleNormal="100" workbookViewId="0">
      <selection activeCell="A8" sqref="A8"/>
    </sheetView>
  </sheetViews>
  <sheetFormatPr baseColWidth="10" defaultColWidth="11.453125" defaultRowHeight="14" x14ac:dyDescent="0.3"/>
  <cols>
    <col min="1" max="1" width="27" style="253" customWidth="1"/>
    <col min="2" max="2" width="11.453125" style="253" customWidth="1"/>
    <col min="3" max="5" width="11.453125" style="253"/>
    <col min="6" max="6" width="6.81640625" style="253" customWidth="1"/>
    <col min="7" max="10" width="11.453125" style="253"/>
    <col min="11" max="11" width="6.81640625" style="253" customWidth="1"/>
    <col min="12" max="15" width="11.453125" style="253"/>
    <col min="16" max="16" width="6.81640625" style="253" customWidth="1"/>
    <col min="17" max="20" width="11.453125" style="253"/>
    <col min="21" max="21" width="6.81640625" style="253" customWidth="1"/>
    <col min="22" max="16384" width="11.453125" style="253"/>
  </cols>
  <sheetData>
    <row r="1" spans="1:22" s="135" customFormat="1" ht="23.5" customHeight="1" x14ac:dyDescent="0.5">
      <c r="A1" s="585" t="s">
        <v>355</v>
      </c>
      <c r="B1" s="193"/>
      <c r="C1" s="193"/>
      <c r="D1" s="193"/>
      <c r="E1" s="193"/>
      <c r="F1" s="193"/>
      <c r="G1" s="193"/>
      <c r="H1" s="194"/>
      <c r="I1" s="193"/>
      <c r="J1" s="194"/>
      <c r="K1" s="193"/>
      <c r="L1" s="195"/>
      <c r="M1" s="193"/>
      <c r="N1" s="195"/>
      <c r="V1" s="586" t="str">
        <f>START!C10</f>
        <v>Projektname</v>
      </c>
    </row>
    <row r="2" spans="1:22" s="251" customFormat="1" x14ac:dyDescent="0.3"/>
    <row r="3" spans="1:22" s="252" customFormat="1" x14ac:dyDescent="0.3"/>
    <row r="4" spans="1:22" ht="14.5" thickBot="1" x14ac:dyDescent="0.35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</row>
    <row r="5" spans="1:22" s="254" customFormat="1" ht="18" customHeight="1" x14ac:dyDescent="0.25">
      <c r="A5" s="737"/>
      <c r="B5" s="738"/>
      <c r="C5" s="739" t="str">
        <f>'ERFOLGS-RECH'!I2</f>
        <v>aktuelles 
Jahr</v>
      </c>
      <c r="D5" s="740"/>
      <c r="E5" s="740"/>
      <c r="F5" s="740"/>
      <c r="G5" s="741"/>
      <c r="H5" s="737" t="str">
        <f>'ERFOLGS-RECH'!K2</f>
        <v>Jahr 1</v>
      </c>
      <c r="I5" s="742"/>
      <c r="J5" s="742"/>
      <c r="K5" s="742"/>
      <c r="L5" s="738"/>
      <c r="M5" s="737" t="str">
        <f>'ERFOLGS-RECH'!M2</f>
        <v>Jahr 2</v>
      </c>
      <c r="N5" s="742"/>
      <c r="O5" s="742"/>
      <c r="P5" s="742"/>
      <c r="Q5" s="738"/>
      <c r="R5" s="737" t="str">
        <f>'ERFOLGS-RECH'!O2</f>
        <v>Jahr 3</v>
      </c>
      <c r="S5" s="742"/>
      <c r="T5" s="742"/>
      <c r="U5" s="742"/>
      <c r="V5" s="738"/>
    </row>
    <row r="6" spans="1:22" x14ac:dyDescent="0.3">
      <c r="A6" s="255"/>
      <c r="B6" s="256" t="s">
        <v>173</v>
      </c>
      <c r="C6" s="537" t="s">
        <v>172</v>
      </c>
      <c r="D6" s="538" t="s">
        <v>171</v>
      </c>
      <c r="E6" s="736" t="s">
        <v>170</v>
      </c>
      <c r="F6" s="736"/>
      <c r="G6" s="256" t="s">
        <v>169</v>
      </c>
      <c r="H6" s="537" t="s">
        <v>172</v>
      </c>
      <c r="I6" s="538" t="s">
        <v>171</v>
      </c>
      <c r="J6" s="736" t="s">
        <v>170</v>
      </c>
      <c r="K6" s="736"/>
      <c r="L6" s="256" t="s">
        <v>169</v>
      </c>
      <c r="M6" s="537" t="s">
        <v>172</v>
      </c>
      <c r="N6" s="538" t="s">
        <v>171</v>
      </c>
      <c r="O6" s="736" t="s">
        <v>170</v>
      </c>
      <c r="P6" s="736"/>
      <c r="Q6" s="256" t="s">
        <v>169</v>
      </c>
      <c r="R6" s="537" t="s">
        <v>172</v>
      </c>
      <c r="S6" s="538" t="s">
        <v>171</v>
      </c>
      <c r="T6" s="736" t="s">
        <v>170</v>
      </c>
      <c r="U6" s="736"/>
      <c r="V6" s="256" t="s">
        <v>169</v>
      </c>
    </row>
    <row r="7" spans="1:22" ht="8.25" customHeight="1" x14ac:dyDescent="0.3">
      <c r="A7" s="257"/>
      <c r="B7" s="258"/>
      <c r="C7" s="257"/>
      <c r="D7" s="259"/>
      <c r="E7" s="260"/>
      <c r="F7" s="260"/>
      <c r="G7" s="258"/>
      <c r="H7" s="257"/>
      <c r="I7" s="259"/>
      <c r="J7" s="260"/>
      <c r="K7" s="260"/>
      <c r="L7" s="258"/>
      <c r="M7" s="257"/>
      <c r="N7" s="259"/>
      <c r="O7" s="260"/>
      <c r="P7" s="260"/>
      <c r="Q7" s="258"/>
      <c r="R7" s="257"/>
      <c r="S7" s="259"/>
      <c r="T7" s="260"/>
      <c r="U7" s="260"/>
      <c r="V7" s="258"/>
    </row>
    <row r="8" spans="1:22" x14ac:dyDescent="0.3">
      <c r="A8" s="261" t="s">
        <v>168</v>
      </c>
      <c r="B8" s="262">
        <v>5000</v>
      </c>
      <c r="C8" s="263">
        <v>500</v>
      </c>
      <c r="D8" s="264"/>
      <c r="E8" s="265">
        <f t="shared" ref="E8:E19" si="0">(B8+C8-D8)*F8</f>
        <v>2200</v>
      </c>
      <c r="F8" s="266">
        <v>0.4</v>
      </c>
      <c r="G8" s="297">
        <f t="shared" ref="G8:G19" si="1">B8+C8-D8-E8</f>
        <v>3300</v>
      </c>
      <c r="H8" s="263"/>
      <c r="I8" s="264"/>
      <c r="J8" s="265">
        <f t="shared" ref="J8:J19" si="2">(G8+H8-I8)*K8</f>
        <v>1320</v>
      </c>
      <c r="K8" s="267">
        <f t="shared" ref="K8:K19" si="3">F8</f>
        <v>0.4</v>
      </c>
      <c r="L8" s="297">
        <f t="shared" ref="L8:L19" si="4">G8+H8-I8-J8</f>
        <v>1980</v>
      </c>
      <c r="M8" s="263"/>
      <c r="N8" s="264"/>
      <c r="O8" s="265">
        <f t="shared" ref="O8:O19" si="5">(L8+M8-N8)*P8</f>
        <v>792</v>
      </c>
      <c r="P8" s="267">
        <f t="shared" ref="P8:P19" si="6">F8</f>
        <v>0.4</v>
      </c>
      <c r="Q8" s="297">
        <f t="shared" ref="Q8:Q19" si="7">L8+M8-N8-O8</f>
        <v>1188</v>
      </c>
      <c r="R8" s="263"/>
      <c r="S8" s="264"/>
      <c r="T8" s="265">
        <f t="shared" ref="T8:T19" si="8">(Q8+R8-S8)*U8</f>
        <v>475.20000000000005</v>
      </c>
      <c r="U8" s="267">
        <f t="shared" ref="U8:U19" si="9">F8</f>
        <v>0.4</v>
      </c>
      <c r="V8" s="297">
        <f t="shared" ref="V8:V19" si="10">Q8+R8-S8-T8</f>
        <v>712.8</v>
      </c>
    </row>
    <row r="9" spans="1:22" x14ac:dyDescent="0.3">
      <c r="A9" s="261" t="s">
        <v>167</v>
      </c>
      <c r="B9" s="262">
        <v>1000</v>
      </c>
      <c r="C9" s="263">
        <v>1000</v>
      </c>
      <c r="D9" s="264"/>
      <c r="E9" s="265">
        <f t="shared" si="0"/>
        <v>500</v>
      </c>
      <c r="F9" s="266">
        <v>0.25</v>
      </c>
      <c r="G9" s="297">
        <f t="shared" si="1"/>
        <v>1500</v>
      </c>
      <c r="H9" s="263"/>
      <c r="I9" s="264"/>
      <c r="J9" s="265">
        <f t="shared" si="2"/>
        <v>375</v>
      </c>
      <c r="K9" s="267">
        <f t="shared" si="3"/>
        <v>0.25</v>
      </c>
      <c r="L9" s="297">
        <f t="shared" si="4"/>
        <v>1125</v>
      </c>
      <c r="M9" s="263"/>
      <c r="N9" s="264"/>
      <c r="O9" s="265">
        <f t="shared" si="5"/>
        <v>281.25</v>
      </c>
      <c r="P9" s="267">
        <f t="shared" si="6"/>
        <v>0.25</v>
      </c>
      <c r="Q9" s="297">
        <f t="shared" si="7"/>
        <v>843.75</v>
      </c>
      <c r="R9" s="263"/>
      <c r="S9" s="264"/>
      <c r="T9" s="265">
        <f t="shared" si="8"/>
        <v>210.9375</v>
      </c>
      <c r="U9" s="267">
        <f t="shared" si="9"/>
        <v>0.25</v>
      </c>
      <c r="V9" s="297">
        <f t="shared" si="10"/>
        <v>632.8125</v>
      </c>
    </row>
    <row r="10" spans="1:22" x14ac:dyDescent="0.3">
      <c r="A10" s="261" t="s">
        <v>166</v>
      </c>
      <c r="B10" s="262">
        <v>5000</v>
      </c>
      <c r="C10" s="263"/>
      <c r="D10" s="264"/>
      <c r="E10" s="265">
        <f t="shared" si="0"/>
        <v>2000</v>
      </c>
      <c r="F10" s="266">
        <v>0.4</v>
      </c>
      <c r="G10" s="297">
        <f t="shared" si="1"/>
        <v>3000</v>
      </c>
      <c r="H10" s="263">
        <v>1000</v>
      </c>
      <c r="I10" s="264"/>
      <c r="J10" s="265">
        <f t="shared" si="2"/>
        <v>1600</v>
      </c>
      <c r="K10" s="267">
        <f t="shared" si="3"/>
        <v>0.4</v>
      </c>
      <c r="L10" s="297">
        <f t="shared" si="4"/>
        <v>2400</v>
      </c>
      <c r="M10" s="263">
        <v>2000</v>
      </c>
      <c r="N10" s="264"/>
      <c r="O10" s="265">
        <f t="shared" si="5"/>
        <v>1760</v>
      </c>
      <c r="P10" s="267">
        <f t="shared" si="6"/>
        <v>0.4</v>
      </c>
      <c r="Q10" s="297">
        <f t="shared" si="7"/>
        <v>2640</v>
      </c>
      <c r="R10" s="263"/>
      <c r="S10" s="264"/>
      <c r="T10" s="265">
        <f t="shared" si="8"/>
        <v>1056</v>
      </c>
      <c r="U10" s="267">
        <f t="shared" si="9"/>
        <v>0.4</v>
      </c>
      <c r="V10" s="297">
        <f t="shared" si="10"/>
        <v>1584</v>
      </c>
    </row>
    <row r="11" spans="1:22" x14ac:dyDescent="0.3">
      <c r="A11" s="261" t="s">
        <v>165</v>
      </c>
      <c r="B11" s="262">
        <v>10000</v>
      </c>
      <c r="C11" s="263"/>
      <c r="D11" s="264">
        <v>1500</v>
      </c>
      <c r="E11" s="265">
        <f t="shared" si="0"/>
        <v>3400</v>
      </c>
      <c r="F11" s="266">
        <v>0.4</v>
      </c>
      <c r="G11" s="297">
        <f t="shared" si="1"/>
        <v>5100</v>
      </c>
      <c r="H11" s="263"/>
      <c r="I11" s="264"/>
      <c r="J11" s="265">
        <f t="shared" si="2"/>
        <v>2040</v>
      </c>
      <c r="K11" s="267">
        <f t="shared" si="3"/>
        <v>0.4</v>
      </c>
      <c r="L11" s="297">
        <f t="shared" si="4"/>
        <v>3060</v>
      </c>
      <c r="M11" s="263"/>
      <c r="N11" s="264"/>
      <c r="O11" s="265">
        <f t="shared" si="5"/>
        <v>1224</v>
      </c>
      <c r="P11" s="267">
        <f t="shared" si="6"/>
        <v>0.4</v>
      </c>
      <c r="Q11" s="297">
        <f t="shared" si="7"/>
        <v>1836</v>
      </c>
      <c r="R11" s="263"/>
      <c r="S11" s="264"/>
      <c r="T11" s="265">
        <f t="shared" si="8"/>
        <v>734.40000000000009</v>
      </c>
      <c r="U11" s="267">
        <f t="shared" si="9"/>
        <v>0.4</v>
      </c>
      <c r="V11" s="297">
        <f t="shared" si="10"/>
        <v>1101.5999999999999</v>
      </c>
    </row>
    <row r="12" spans="1:22" x14ac:dyDescent="0.3">
      <c r="A12" s="261" t="s">
        <v>164</v>
      </c>
      <c r="B12" s="262">
        <v>15000</v>
      </c>
      <c r="C12" s="263"/>
      <c r="D12" s="264"/>
      <c r="E12" s="265">
        <f t="shared" si="0"/>
        <v>6000</v>
      </c>
      <c r="F12" s="266">
        <v>0.4</v>
      </c>
      <c r="G12" s="297">
        <f t="shared" si="1"/>
        <v>9000</v>
      </c>
      <c r="H12" s="263"/>
      <c r="I12" s="264"/>
      <c r="J12" s="265">
        <f t="shared" si="2"/>
        <v>3600</v>
      </c>
      <c r="K12" s="267">
        <f t="shared" si="3"/>
        <v>0.4</v>
      </c>
      <c r="L12" s="297">
        <f t="shared" si="4"/>
        <v>5400</v>
      </c>
      <c r="M12" s="263">
        <v>50000</v>
      </c>
      <c r="N12" s="264"/>
      <c r="O12" s="265">
        <f t="shared" si="5"/>
        <v>22160</v>
      </c>
      <c r="P12" s="267">
        <f t="shared" si="6"/>
        <v>0.4</v>
      </c>
      <c r="Q12" s="297">
        <f t="shared" si="7"/>
        <v>33240</v>
      </c>
      <c r="R12" s="263"/>
      <c r="S12" s="264"/>
      <c r="T12" s="265">
        <f t="shared" si="8"/>
        <v>13296</v>
      </c>
      <c r="U12" s="267">
        <f t="shared" si="9"/>
        <v>0.4</v>
      </c>
      <c r="V12" s="297">
        <f t="shared" si="10"/>
        <v>19944</v>
      </c>
    </row>
    <row r="13" spans="1:22" x14ac:dyDescent="0.3">
      <c r="A13" s="261" t="s">
        <v>163</v>
      </c>
      <c r="B13" s="262">
        <v>100</v>
      </c>
      <c r="C13" s="263"/>
      <c r="D13" s="264"/>
      <c r="E13" s="265">
        <f t="shared" si="0"/>
        <v>30</v>
      </c>
      <c r="F13" s="266">
        <v>0.3</v>
      </c>
      <c r="G13" s="297">
        <f t="shared" si="1"/>
        <v>70</v>
      </c>
      <c r="H13" s="263">
        <v>20000</v>
      </c>
      <c r="I13" s="264"/>
      <c r="J13" s="265">
        <f t="shared" si="2"/>
        <v>6021</v>
      </c>
      <c r="K13" s="267">
        <f t="shared" si="3"/>
        <v>0.3</v>
      </c>
      <c r="L13" s="297">
        <f t="shared" si="4"/>
        <v>14049</v>
      </c>
      <c r="M13" s="263"/>
      <c r="N13" s="264"/>
      <c r="O13" s="265">
        <f t="shared" si="5"/>
        <v>4214.7</v>
      </c>
      <c r="P13" s="267">
        <f t="shared" si="6"/>
        <v>0.3</v>
      </c>
      <c r="Q13" s="297">
        <f t="shared" si="7"/>
        <v>9834.2999999999993</v>
      </c>
      <c r="R13" s="263"/>
      <c r="S13" s="264">
        <v>2000</v>
      </c>
      <c r="T13" s="265">
        <f t="shared" si="8"/>
        <v>2350.2899999999995</v>
      </c>
      <c r="U13" s="267">
        <f t="shared" si="9"/>
        <v>0.3</v>
      </c>
      <c r="V13" s="297">
        <f t="shared" si="10"/>
        <v>5484.01</v>
      </c>
    </row>
    <row r="14" spans="1:22" x14ac:dyDescent="0.3">
      <c r="A14" s="261" t="s">
        <v>162</v>
      </c>
      <c r="B14" s="262">
        <v>0</v>
      </c>
      <c r="C14" s="263"/>
      <c r="D14" s="264"/>
      <c r="E14" s="265">
        <f t="shared" si="0"/>
        <v>0</v>
      </c>
      <c r="F14" s="266">
        <v>7.0000000000000007E-2</v>
      </c>
      <c r="G14" s="297">
        <f t="shared" si="1"/>
        <v>0</v>
      </c>
      <c r="H14" s="263"/>
      <c r="I14" s="264"/>
      <c r="J14" s="265">
        <f t="shared" si="2"/>
        <v>0</v>
      </c>
      <c r="K14" s="267">
        <f t="shared" si="3"/>
        <v>7.0000000000000007E-2</v>
      </c>
      <c r="L14" s="297">
        <f t="shared" si="4"/>
        <v>0</v>
      </c>
      <c r="M14" s="263"/>
      <c r="N14" s="264"/>
      <c r="O14" s="265">
        <f t="shared" si="5"/>
        <v>0</v>
      </c>
      <c r="P14" s="267">
        <f t="shared" si="6"/>
        <v>7.0000000000000007E-2</v>
      </c>
      <c r="Q14" s="297">
        <f t="shared" si="7"/>
        <v>0</v>
      </c>
      <c r="R14" s="263"/>
      <c r="S14" s="264"/>
      <c r="T14" s="265">
        <f t="shared" si="8"/>
        <v>0</v>
      </c>
      <c r="U14" s="267">
        <f t="shared" si="9"/>
        <v>7.0000000000000007E-2</v>
      </c>
      <c r="V14" s="297">
        <f t="shared" si="10"/>
        <v>0</v>
      </c>
    </row>
    <row r="15" spans="1:22" x14ac:dyDescent="0.3">
      <c r="A15" s="261" t="s">
        <v>161</v>
      </c>
      <c r="B15" s="262">
        <v>0</v>
      </c>
      <c r="C15" s="263"/>
      <c r="D15" s="264"/>
      <c r="E15" s="265">
        <f t="shared" si="0"/>
        <v>0</v>
      </c>
      <c r="F15" s="266">
        <v>0.2</v>
      </c>
      <c r="G15" s="297">
        <f t="shared" si="1"/>
        <v>0</v>
      </c>
      <c r="H15" s="263"/>
      <c r="I15" s="264"/>
      <c r="J15" s="265">
        <f t="shared" si="2"/>
        <v>0</v>
      </c>
      <c r="K15" s="267">
        <f t="shared" si="3"/>
        <v>0.2</v>
      </c>
      <c r="L15" s="297">
        <f t="shared" si="4"/>
        <v>0</v>
      </c>
      <c r="M15" s="263"/>
      <c r="N15" s="264"/>
      <c r="O15" s="265">
        <f t="shared" si="5"/>
        <v>0</v>
      </c>
      <c r="P15" s="267">
        <f t="shared" si="6"/>
        <v>0.2</v>
      </c>
      <c r="Q15" s="297">
        <f t="shared" si="7"/>
        <v>0</v>
      </c>
      <c r="R15" s="263"/>
      <c r="S15" s="264"/>
      <c r="T15" s="265">
        <f t="shared" si="8"/>
        <v>0</v>
      </c>
      <c r="U15" s="267">
        <f t="shared" si="9"/>
        <v>0.2</v>
      </c>
      <c r="V15" s="297">
        <f t="shared" si="10"/>
        <v>0</v>
      </c>
    </row>
    <row r="16" spans="1:22" x14ac:dyDescent="0.3">
      <c r="A16" s="261" t="s">
        <v>75</v>
      </c>
      <c r="B16" s="262"/>
      <c r="C16" s="263"/>
      <c r="D16" s="264"/>
      <c r="E16" s="265">
        <f t="shared" si="0"/>
        <v>0</v>
      </c>
      <c r="F16" s="266">
        <v>0</v>
      </c>
      <c r="G16" s="297">
        <f t="shared" si="1"/>
        <v>0</v>
      </c>
      <c r="H16" s="263"/>
      <c r="I16" s="264"/>
      <c r="J16" s="265">
        <f t="shared" si="2"/>
        <v>0</v>
      </c>
      <c r="K16" s="267">
        <f t="shared" si="3"/>
        <v>0</v>
      </c>
      <c r="L16" s="297">
        <f t="shared" si="4"/>
        <v>0</v>
      </c>
      <c r="M16" s="263"/>
      <c r="N16" s="264"/>
      <c r="O16" s="265">
        <f t="shared" si="5"/>
        <v>0</v>
      </c>
      <c r="P16" s="267">
        <f t="shared" si="6"/>
        <v>0</v>
      </c>
      <c r="Q16" s="297">
        <f t="shared" si="7"/>
        <v>0</v>
      </c>
      <c r="R16" s="263"/>
      <c r="S16" s="264"/>
      <c r="T16" s="265">
        <f t="shared" si="8"/>
        <v>0</v>
      </c>
      <c r="U16" s="267">
        <f t="shared" si="9"/>
        <v>0</v>
      </c>
      <c r="V16" s="297">
        <f t="shared" si="10"/>
        <v>0</v>
      </c>
    </row>
    <row r="17" spans="1:22" x14ac:dyDescent="0.3">
      <c r="A17" s="261" t="s">
        <v>75</v>
      </c>
      <c r="B17" s="262"/>
      <c r="C17" s="263"/>
      <c r="D17" s="264"/>
      <c r="E17" s="265">
        <f t="shared" si="0"/>
        <v>0</v>
      </c>
      <c r="F17" s="266">
        <v>0</v>
      </c>
      <c r="G17" s="297">
        <f t="shared" si="1"/>
        <v>0</v>
      </c>
      <c r="H17" s="263"/>
      <c r="I17" s="264"/>
      <c r="J17" s="265">
        <f t="shared" si="2"/>
        <v>0</v>
      </c>
      <c r="K17" s="267">
        <f t="shared" si="3"/>
        <v>0</v>
      </c>
      <c r="L17" s="297">
        <f t="shared" si="4"/>
        <v>0</v>
      </c>
      <c r="M17" s="263"/>
      <c r="N17" s="264"/>
      <c r="O17" s="265">
        <f t="shared" si="5"/>
        <v>0</v>
      </c>
      <c r="P17" s="267">
        <f t="shared" si="6"/>
        <v>0</v>
      </c>
      <c r="Q17" s="297">
        <f t="shared" si="7"/>
        <v>0</v>
      </c>
      <c r="R17" s="263"/>
      <c r="S17" s="264"/>
      <c r="T17" s="265">
        <f t="shared" si="8"/>
        <v>0</v>
      </c>
      <c r="U17" s="267">
        <f t="shared" si="9"/>
        <v>0</v>
      </c>
      <c r="V17" s="297">
        <f t="shared" si="10"/>
        <v>0</v>
      </c>
    </row>
    <row r="18" spans="1:22" x14ac:dyDescent="0.3">
      <c r="A18" s="261" t="s">
        <v>75</v>
      </c>
      <c r="B18" s="262"/>
      <c r="C18" s="263"/>
      <c r="D18" s="264"/>
      <c r="E18" s="265">
        <f t="shared" si="0"/>
        <v>0</v>
      </c>
      <c r="F18" s="266">
        <v>0</v>
      </c>
      <c r="G18" s="297">
        <f t="shared" si="1"/>
        <v>0</v>
      </c>
      <c r="H18" s="263"/>
      <c r="I18" s="264"/>
      <c r="J18" s="265">
        <f t="shared" si="2"/>
        <v>0</v>
      </c>
      <c r="K18" s="267">
        <f t="shared" si="3"/>
        <v>0</v>
      </c>
      <c r="L18" s="297">
        <f t="shared" si="4"/>
        <v>0</v>
      </c>
      <c r="M18" s="263"/>
      <c r="N18" s="264"/>
      <c r="O18" s="265">
        <f t="shared" si="5"/>
        <v>0</v>
      </c>
      <c r="P18" s="267">
        <f t="shared" si="6"/>
        <v>0</v>
      </c>
      <c r="Q18" s="297">
        <f t="shared" si="7"/>
        <v>0</v>
      </c>
      <c r="R18" s="263"/>
      <c r="S18" s="264"/>
      <c r="T18" s="265">
        <f t="shared" si="8"/>
        <v>0</v>
      </c>
      <c r="U18" s="267">
        <f t="shared" si="9"/>
        <v>0</v>
      </c>
      <c r="V18" s="297">
        <f t="shared" si="10"/>
        <v>0</v>
      </c>
    </row>
    <row r="19" spans="1:22" x14ac:dyDescent="0.3">
      <c r="A19" s="261" t="s">
        <v>75</v>
      </c>
      <c r="B19" s="262"/>
      <c r="C19" s="263"/>
      <c r="D19" s="264"/>
      <c r="E19" s="265">
        <f t="shared" si="0"/>
        <v>0</v>
      </c>
      <c r="F19" s="266">
        <v>0</v>
      </c>
      <c r="G19" s="297">
        <f t="shared" si="1"/>
        <v>0</v>
      </c>
      <c r="H19" s="263"/>
      <c r="I19" s="264"/>
      <c r="J19" s="265">
        <f t="shared" si="2"/>
        <v>0</v>
      </c>
      <c r="K19" s="267">
        <f t="shared" si="3"/>
        <v>0</v>
      </c>
      <c r="L19" s="297">
        <f t="shared" si="4"/>
        <v>0</v>
      </c>
      <c r="M19" s="263"/>
      <c r="N19" s="264"/>
      <c r="O19" s="265">
        <f t="shared" si="5"/>
        <v>0</v>
      </c>
      <c r="P19" s="267">
        <f t="shared" si="6"/>
        <v>0</v>
      </c>
      <c r="Q19" s="297">
        <f t="shared" si="7"/>
        <v>0</v>
      </c>
      <c r="R19" s="263"/>
      <c r="S19" s="264"/>
      <c r="T19" s="265">
        <f t="shared" si="8"/>
        <v>0</v>
      </c>
      <c r="U19" s="267">
        <f t="shared" si="9"/>
        <v>0</v>
      </c>
      <c r="V19" s="297">
        <f t="shared" si="10"/>
        <v>0</v>
      </c>
    </row>
    <row r="20" spans="1:22" x14ac:dyDescent="0.3">
      <c r="A20" s="268"/>
      <c r="B20" s="269"/>
      <c r="C20" s="270"/>
      <c r="D20" s="271"/>
      <c r="E20" s="272"/>
      <c r="F20" s="273"/>
      <c r="G20" s="274"/>
      <c r="H20" s="270"/>
      <c r="I20" s="271"/>
      <c r="J20" s="272"/>
      <c r="K20" s="273"/>
      <c r="L20" s="274"/>
      <c r="M20" s="270"/>
      <c r="N20" s="271"/>
      <c r="O20" s="272"/>
      <c r="P20" s="273"/>
      <c r="Q20" s="274"/>
      <c r="R20" s="270"/>
      <c r="S20" s="271"/>
      <c r="T20" s="272"/>
      <c r="U20" s="273"/>
      <c r="V20" s="274"/>
    </row>
    <row r="21" spans="1:22" s="251" customFormat="1" x14ac:dyDescent="0.3">
      <c r="A21" s="275" t="s">
        <v>52</v>
      </c>
      <c r="B21" s="276"/>
      <c r="C21" s="277">
        <f>SUM(C8:C20)</f>
        <v>1500</v>
      </c>
      <c r="D21" s="277">
        <f>SUM(D8:D20)</f>
        <v>1500</v>
      </c>
      <c r="E21" s="276"/>
      <c r="F21" s="278"/>
      <c r="G21" s="279"/>
      <c r="H21" s="277">
        <f>SUM(H8:H20)</f>
        <v>21000</v>
      </c>
      <c r="I21" s="277">
        <f>SUM(I8:I20)</f>
        <v>0</v>
      </c>
      <c r="J21" s="276"/>
      <c r="K21" s="278"/>
      <c r="L21" s="279"/>
      <c r="M21" s="277">
        <f>SUM(M8:M20)</f>
        <v>52000</v>
      </c>
      <c r="N21" s="277">
        <f>SUM(N8:N20)</f>
        <v>0</v>
      </c>
      <c r="O21" s="276"/>
      <c r="P21" s="278"/>
      <c r="Q21" s="279"/>
      <c r="R21" s="277">
        <f>SUM(R8:R20)</f>
        <v>0</v>
      </c>
      <c r="S21" s="277">
        <f>SUM(S8:S20)</f>
        <v>2000</v>
      </c>
      <c r="T21" s="276"/>
      <c r="U21" s="278"/>
      <c r="V21" s="280"/>
    </row>
    <row r="22" spans="1:22" s="251" customFormat="1" ht="14.5" thickBot="1" x14ac:dyDescent="0.35">
      <c r="A22" s="464" t="s">
        <v>140</v>
      </c>
      <c r="B22" s="465"/>
      <c r="C22" s="467"/>
      <c r="D22" s="468"/>
      <c r="E22" s="469">
        <f>SUM(E8:E20)</f>
        <v>14130</v>
      </c>
      <c r="F22" s="465"/>
      <c r="G22" s="465"/>
      <c r="H22" s="465"/>
      <c r="I22" s="468"/>
      <c r="J22" s="467">
        <f>SUM(J8:J20)</f>
        <v>14956</v>
      </c>
      <c r="K22" s="465"/>
      <c r="L22" s="465"/>
      <c r="M22" s="465"/>
      <c r="N22" s="468"/>
      <c r="O22" s="467">
        <f>SUM(O8:O20)</f>
        <v>30431.95</v>
      </c>
      <c r="P22" s="465"/>
      <c r="Q22" s="465"/>
      <c r="R22" s="465"/>
      <c r="S22" s="468"/>
      <c r="T22" s="467">
        <f>SUM(T8:T20)</f>
        <v>18122.827499999999</v>
      </c>
      <c r="U22" s="465"/>
      <c r="V22" s="470"/>
    </row>
    <row r="30" spans="1:22" ht="15.5" x14ac:dyDescent="0.35">
      <c r="I30" s="541"/>
    </row>
  </sheetData>
  <mergeCells count="9">
    <mergeCell ref="E6:F6"/>
    <mergeCell ref="J6:K6"/>
    <mergeCell ref="O6:P6"/>
    <mergeCell ref="T6:U6"/>
    <mergeCell ref="A5:B5"/>
    <mergeCell ref="C5:G5"/>
    <mergeCell ref="H5:L5"/>
    <mergeCell ref="M5:Q5"/>
    <mergeCell ref="R5:V5"/>
  </mergeCells>
  <pageMargins left="0.78740157480314965" right="0.59055118110236227" top="0.78740157480314965" bottom="0.58391666666666664" header="0.31496062992125984" footer="0.31496062992125984"/>
  <pageSetup paperSize="9" scale="53" fitToHeight="0" orientation="landscape" r:id="rId1"/>
  <headerFooter>
    <oddFooter>&amp;CSeite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46"/>
  <sheetViews>
    <sheetView showGridLines="0" zoomScaleNormal="100" zoomScaleSheetLayoutView="100" zoomScalePageLayoutView="125" workbookViewId="0">
      <selection activeCell="F1" sqref="F1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22.453125" style="68" customWidth="1"/>
    <col min="7" max="7" width="11.453125" style="68"/>
    <col min="8" max="8" width="11.453125" style="68" customWidth="1"/>
    <col min="9" max="9" width="11.453125" style="68"/>
    <col min="10" max="10" width="11" style="68" customWidth="1"/>
    <col min="11" max="39" width="11.453125" style="211"/>
    <col min="40" max="16384" width="11.453125" style="68"/>
  </cols>
  <sheetData>
    <row r="1" spans="1:39" x14ac:dyDescent="0.2">
      <c r="F1" s="472" t="s">
        <v>276</v>
      </c>
      <c r="G1" s="472"/>
    </row>
    <row r="2" spans="1:39" ht="15.75" customHeight="1" x14ac:dyDescent="0.35">
      <c r="A2" s="211"/>
      <c r="C2" s="192" t="s">
        <v>233</v>
      </c>
      <c r="D2" s="211"/>
      <c r="H2" s="211"/>
      <c r="I2" s="211"/>
      <c r="J2" s="577" t="str">
        <f>START!C10</f>
        <v>Projektname</v>
      </c>
    </row>
    <row r="3" spans="1:39" ht="16.5" customHeight="1" thickBot="1" x14ac:dyDescent="0.25">
      <c r="A3" s="420"/>
      <c r="B3" s="420"/>
      <c r="C3" s="420"/>
      <c r="D3" s="420"/>
      <c r="E3" s="420"/>
      <c r="F3" s="420"/>
      <c r="G3" s="420"/>
      <c r="H3" s="420"/>
      <c r="I3" s="420"/>
      <c r="J3" s="420"/>
    </row>
    <row r="4" spans="1:39" s="311" customFormat="1" ht="19.5" customHeight="1" x14ac:dyDescent="0.25">
      <c r="A4" s="102" t="s">
        <v>10</v>
      </c>
      <c r="B4" s="102"/>
      <c r="C4" s="102"/>
      <c r="D4" s="102" t="s">
        <v>12</v>
      </c>
      <c r="E4" s="102"/>
      <c r="F4" s="102" t="s">
        <v>11</v>
      </c>
      <c r="G4" s="102"/>
      <c r="H4" s="102"/>
      <c r="I4" s="102"/>
      <c r="J4" s="10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</row>
    <row r="5" spans="1:39" ht="27" customHeight="1" x14ac:dyDescent="0.2">
      <c r="A5" s="85" t="s">
        <v>91</v>
      </c>
      <c r="B5" s="542"/>
      <c r="C5" s="310"/>
      <c r="D5" s="118" t="s">
        <v>220</v>
      </c>
      <c r="E5" s="356"/>
      <c r="F5" s="613" t="str">
        <f>START!C10</f>
        <v>Projektname</v>
      </c>
      <c r="G5" s="613"/>
      <c r="H5" s="613"/>
      <c r="I5" s="613"/>
      <c r="J5" s="613"/>
    </row>
    <row r="6" spans="1:39" s="312" customFormat="1" ht="71.5" customHeight="1" x14ac:dyDescent="0.25">
      <c r="A6" s="85" t="str">
        <f>MENSCHEN1!A4</f>
        <v>Welcher Charakter-
typ bist du?
Stärken/ Schwächen
Werdegang</v>
      </c>
      <c r="B6" s="102"/>
      <c r="C6" s="316"/>
      <c r="D6" s="316" t="str">
        <f>MENSCHEN1!D4</f>
        <v>Wer bin ich?</v>
      </c>
      <c r="E6" s="102"/>
      <c r="F6" s="613" t="str">
        <f>MENSCHEN1!F4</f>
        <v>Ich bin …</v>
      </c>
      <c r="G6" s="613"/>
      <c r="H6" s="613"/>
      <c r="I6" s="613"/>
      <c r="J6" s="613"/>
    </row>
    <row r="7" spans="1:39" s="312" customFormat="1" ht="136" customHeight="1" x14ac:dyDescent="0.25">
      <c r="A7" s="85" t="str">
        <f>STRATEGIE3!A4</f>
        <v>Welches sind die wichtigsten Kennzahlen zum Unternehmen?</v>
      </c>
      <c r="B7" s="102"/>
      <c r="C7" s="316"/>
      <c r="D7" s="316" t="s">
        <v>208</v>
      </c>
      <c r="E7" s="102"/>
      <c r="F7" s="613" t="str">
        <f>STRATEGIE3!F4</f>
        <v xml:space="preserve">Betriebszweige:
Produkte:
Dienstleistungen:
Grössenzahlen:
Finanzzahlen:
Familiensituation:
Rechtliche Situation:
Andere relevante Infos:
</v>
      </c>
      <c r="G7" s="613"/>
      <c r="H7" s="613"/>
      <c r="I7" s="613"/>
      <c r="J7" s="613"/>
    </row>
    <row r="8" spans="1:39" ht="28" customHeight="1" x14ac:dyDescent="0.2">
      <c r="A8" s="83" t="str">
        <f>STRATEGIE3!A11</f>
        <v>Was ist die Herausforderung?</v>
      </c>
      <c r="B8" s="542"/>
      <c r="C8" s="41"/>
      <c r="D8" s="119" t="s">
        <v>221</v>
      </c>
      <c r="E8" s="100"/>
      <c r="F8" s="613" t="str">
        <f>STRATEGIE3!F11</f>
        <v>SMART</v>
      </c>
      <c r="G8" s="613"/>
      <c r="H8" s="613"/>
      <c r="I8" s="613"/>
      <c r="J8" s="613"/>
    </row>
    <row r="9" spans="1:39" ht="29.25" customHeight="1" x14ac:dyDescent="0.2">
      <c r="A9" s="87" t="str">
        <f>STRATEGIE3!A13</f>
        <v>Was ist die Vision?</v>
      </c>
      <c r="B9" s="542"/>
      <c r="C9" s="304"/>
      <c r="D9" s="121" t="str">
        <f>STRATEGIE3!D13</f>
        <v>Vision des Unternehmens</v>
      </c>
      <c r="E9" s="100"/>
      <c r="F9" s="613" t="str">
        <f>STRATEGIE3!F13</f>
        <v>SMART</v>
      </c>
      <c r="G9" s="613"/>
      <c r="H9" s="613"/>
      <c r="I9" s="613"/>
      <c r="J9" s="613"/>
    </row>
    <row r="10" spans="1:39" s="306" customFormat="1" ht="28" customHeight="1" x14ac:dyDescent="0.2">
      <c r="A10" s="535" t="str">
        <f>STRATEGIE3!A14</f>
        <v>Individuelle Ziele</v>
      </c>
      <c r="B10" s="542"/>
      <c r="C10" s="609"/>
      <c r="D10" s="606" t="str">
        <f>STRATEGIE3!D14</f>
        <v>Ziele kurz- und mittelfristig</v>
      </c>
      <c r="E10" s="398"/>
      <c r="F10" s="613" t="str">
        <f>STRATEGIE3!F14</f>
        <v>SMART</v>
      </c>
      <c r="G10" s="613"/>
      <c r="H10" s="613"/>
      <c r="I10" s="613"/>
      <c r="J10" s="613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</row>
    <row r="11" spans="1:39" s="306" customFormat="1" ht="28" customHeight="1" x14ac:dyDescent="0.2">
      <c r="A11" s="536" t="str">
        <f>STRATEGIE3!A15</f>
        <v>Ökonomische Ziele</v>
      </c>
      <c r="B11" s="542"/>
      <c r="C11" s="610"/>
      <c r="D11" s="607"/>
      <c r="E11" s="398"/>
      <c r="F11" s="613" t="str">
        <f>STRATEGIE3!F15</f>
        <v>SMART</v>
      </c>
      <c r="G11" s="613"/>
      <c r="H11" s="613"/>
      <c r="I11" s="613"/>
      <c r="J11" s="613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</row>
    <row r="12" spans="1:39" s="306" customFormat="1" ht="28" customHeight="1" x14ac:dyDescent="0.2">
      <c r="A12" s="536" t="str">
        <f>STRATEGIE3!A16</f>
        <v>Ökologische Ziele</v>
      </c>
      <c r="B12" s="542"/>
      <c r="C12" s="610"/>
      <c r="D12" s="607"/>
      <c r="E12" s="398"/>
      <c r="F12" s="613" t="str">
        <f>STRATEGIE3!F16</f>
        <v>SMART</v>
      </c>
      <c r="G12" s="613"/>
      <c r="H12" s="613"/>
      <c r="I12" s="613"/>
      <c r="J12" s="613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</row>
    <row r="13" spans="1:39" s="306" customFormat="1" ht="28" customHeight="1" x14ac:dyDescent="0.2">
      <c r="A13" s="536" t="str">
        <f>STRATEGIE3!A17</f>
        <v>Soziale Ziele</v>
      </c>
      <c r="B13" s="542"/>
      <c r="C13" s="611"/>
      <c r="D13" s="608"/>
      <c r="E13" s="398"/>
      <c r="F13" s="612" t="str">
        <f>STRATEGIE3!F17</f>
        <v>SMART</v>
      </c>
      <c r="G13" s="612"/>
      <c r="H13" s="612"/>
      <c r="I13" s="612"/>
      <c r="J13" s="612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</row>
    <row r="14" spans="1:39" ht="18" customHeight="1" x14ac:dyDescent="0.2">
      <c r="A14" s="621" t="str">
        <f>STRATEGIE3!A18</f>
        <v>Welches sind dein Big Five, die strategischen Aktivitäten, im Unternehmen?</v>
      </c>
      <c r="B14" s="542"/>
      <c r="C14" s="614"/>
      <c r="D14" s="625" t="str">
        <f>STRATEGIE3!D18</f>
        <v>Big Five, strategische Aktivitäten, Unternehmen</v>
      </c>
      <c r="E14" s="100"/>
      <c r="F14" s="612" t="str">
        <f>STRATEGIE3!F18</f>
        <v>1. SMART</v>
      </c>
      <c r="G14" s="612"/>
      <c r="H14" s="612"/>
      <c r="I14" s="612"/>
      <c r="J14" s="612"/>
    </row>
    <row r="15" spans="1:39" ht="18" customHeight="1" x14ac:dyDescent="0.2">
      <c r="A15" s="622"/>
      <c r="B15" s="548"/>
      <c r="C15" s="615"/>
      <c r="D15" s="626"/>
      <c r="E15" s="553"/>
      <c r="F15" s="629" t="str">
        <f>STRATEGIE3!F19</f>
        <v>2. SMART</v>
      </c>
      <c r="G15" s="629"/>
      <c r="H15" s="629"/>
      <c r="I15" s="629"/>
      <c r="J15" s="629"/>
    </row>
    <row r="16" spans="1:39" ht="18" customHeight="1" x14ac:dyDescent="0.2">
      <c r="A16" s="622"/>
      <c r="B16" s="548"/>
      <c r="C16" s="615"/>
      <c r="D16" s="626"/>
      <c r="E16" s="553"/>
      <c r="F16" s="629" t="str">
        <f>STRATEGIE3!F20</f>
        <v>3. SMART</v>
      </c>
      <c r="G16" s="629"/>
      <c r="H16" s="629"/>
      <c r="I16" s="629"/>
      <c r="J16" s="629"/>
    </row>
    <row r="17" spans="1:10" ht="18" customHeight="1" x14ac:dyDescent="0.2">
      <c r="A17" s="622"/>
      <c r="B17" s="548"/>
      <c r="C17" s="615"/>
      <c r="D17" s="626"/>
      <c r="E17" s="553"/>
      <c r="F17" s="629" t="str">
        <f>STRATEGIE3!F21</f>
        <v>4. SMART</v>
      </c>
      <c r="G17" s="629"/>
      <c r="H17" s="629"/>
      <c r="I17" s="629"/>
      <c r="J17" s="629"/>
    </row>
    <row r="18" spans="1:10" ht="18" customHeight="1" x14ac:dyDescent="0.2">
      <c r="A18" s="624"/>
      <c r="B18" s="548"/>
      <c r="C18" s="628"/>
      <c r="D18" s="627"/>
      <c r="E18" s="553"/>
      <c r="F18" s="630" t="str">
        <f>STRATEGIE3!F22</f>
        <v>5. SMART</v>
      </c>
      <c r="G18" s="630"/>
      <c r="H18" s="630"/>
      <c r="I18" s="630"/>
      <c r="J18" s="630"/>
    </row>
    <row r="19" spans="1:10" ht="16" customHeight="1" x14ac:dyDescent="0.2">
      <c r="A19" s="621" t="s">
        <v>76</v>
      </c>
      <c r="B19" s="542"/>
      <c r="C19" s="614"/>
      <c r="D19" s="618" t="s">
        <v>31</v>
      </c>
      <c r="E19" s="407"/>
      <c r="F19" s="567"/>
      <c r="G19" s="568" t="str">
        <f>'FIN5'!G18</f>
        <v>Jahr 1</v>
      </c>
      <c r="H19" s="568" t="str">
        <f>'FIN5'!H18</f>
        <v>Jahr 2</v>
      </c>
      <c r="I19" s="568" t="str">
        <f>'FIN5'!I18</f>
        <v>Jahr 3</v>
      </c>
      <c r="J19" s="569" t="str">
        <f>'FIN5'!J18</f>
        <v>Zunahme</v>
      </c>
    </row>
    <row r="20" spans="1:10" ht="18" customHeight="1" x14ac:dyDescent="0.2">
      <c r="A20" s="622"/>
      <c r="B20" s="542"/>
      <c r="C20" s="615"/>
      <c r="D20" s="619"/>
      <c r="E20" s="407"/>
      <c r="F20" s="117" t="str">
        <f>'FIN5'!F19</f>
        <v>Einkommen</v>
      </c>
      <c r="G20" s="117">
        <f>'FIN5'!G19</f>
        <v>0</v>
      </c>
      <c r="H20" s="117">
        <f>'FIN5'!H19</f>
        <v>0</v>
      </c>
      <c r="I20" s="117">
        <f>'FIN5'!I19</f>
        <v>0</v>
      </c>
      <c r="J20" s="117">
        <f>'FIN5'!J19</f>
        <v>0</v>
      </c>
    </row>
    <row r="21" spans="1:10" ht="18" customHeight="1" x14ac:dyDescent="0.2">
      <c r="A21" s="622"/>
      <c r="B21" s="542"/>
      <c r="C21" s="615"/>
      <c r="D21" s="619"/>
      <c r="E21" s="407"/>
      <c r="F21" s="117" t="str">
        <f>'FIN5'!F20</f>
        <v>Cash Flow</v>
      </c>
      <c r="G21" s="117">
        <f>'FIN5'!G20</f>
        <v>0</v>
      </c>
      <c r="H21" s="117">
        <f>'FIN5'!H20</f>
        <v>0</v>
      </c>
      <c r="I21" s="117">
        <f>'FIN5'!I20</f>
        <v>0</v>
      </c>
      <c r="J21" s="117">
        <f>'FIN5'!J20</f>
        <v>0</v>
      </c>
    </row>
    <row r="22" spans="1:10" ht="18" customHeight="1" x14ac:dyDescent="0.2">
      <c r="A22" s="622"/>
      <c r="B22" s="587"/>
      <c r="C22" s="615"/>
      <c r="D22" s="619"/>
      <c r="E22" s="588"/>
      <c r="F22" s="117" t="str">
        <f>'FIN5'!F21</f>
        <v>Break Even (Gewinnschwelle)</v>
      </c>
      <c r="G22" s="117">
        <f>'FIN5'!G21</f>
        <v>0</v>
      </c>
      <c r="H22" s="117">
        <f>'FIN5'!H21</f>
        <v>0</v>
      </c>
      <c r="I22" s="117">
        <f>'FIN5'!I21</f>
        <v>0</v>
      </c>
      <c r="J22" s="117">
        <f>'FIN5'!J21</f>
        <v>0</v>
      </c>
    </row>
    <row r="23" spans="1:10" ht="18" customHeight="1" x14ac:dyDescent="0.2">
      <c r="A23" s="622"/>
      <c r="B23" s="587"/>
      <c r="C23" s="615"/>
      <c r="D23" s="619"/>
      <c r="E23" s="588"/>
      <c r="F23" s="117" t="str">
        <f>'FIN5'!F22</f>
        <v>Return on Invest</v>
      </c>
      <c r="G23" s="117">
        <f>'FIN5'!G22</f>
        <v>0</v>
      </c>
      <c r="H23" s="117">
        <f>'FIN5'!H22</f>
        <v>0</v>
      </c>
      <c r="I23" s="117">
        <f>'FIN5'!I22</f>
        <v>0</v>
      </c>
      <c r="J23" s="117">
        <f>'FIN5'!J22</f>
        <v>0</v>
      </c>
    </row>
    <row r="24" spans="1:10" ht="18" customHeight="1" x14ac:dyDescent="0.2">
      <c r="A24" s="622"/>
      <c r="B24" s="542"/>
      <c r="C24" s="615"/>
      <c r="D24" s="619"/>
      <c r="E24" s="407"/>
      <c r="F24" s="117" t="str">
        <f>'FIN5'!F23</f>
        <v>…</v>
      </c>
      <c r="G24" s="117">
        <f>'FIN5'!G23</f>
        <v>0</v>
      </c>
      <c r="H24" s="117">
        <f>'FIN5'!H23</f>
        <v>0</v>
      </c>
      <c r="I24" s="117">
        <f>'FIN5'!I23</f>
        <v>0</v>
      </c>
      <c r="J24" s="117">
        <f>'FIN5'!J23</f>
        <v>0</v>
      </c>
    </row>
    <row r="25" spans="1:10" ht="18" customHeight="1" thickBot="1" x14ac:dyDescent="0.25">
      <c r="A25" s="623"/>
      <c r="B25" s="543"/>
      <c r="C25" s="616"/>
      <c r="D25" s="620"/>
      <c r="E25" s="411"/>
      <c r="F25" s="421" t="str">
        <f>'FIN5'!F24</f>
        <v>…</v>
      </c>
      <c r="G25" s="552">
        <f>'FIN5'!G24</f>
        <v>0</v>
      </c>
      <c r="H25" s="552">
        <f>'FIN5'!H24</f>
        <v>0</v>
      </c>
      <c r="I25" s="552">
        <f>'FIN5'!I24</f>
        <v>0</v>
      </c>
      <c r="J25" s="552">
        <f>'FIN5'!J24</f>
        <v>0</v>
      </c>
    </row>
    <row r="26" spans="1:10" ht="15.75" customHeight="1" x14ac:dyDescent="0.2">
      <c r="B26" s="68"/>
      <c r="C26" s="617"/>
      <c r="D26" s="617"/>
      <c r="E26" s="617"/>
      <c r="F26" s="617"/>
      <c r="G26" s="617"/>
      <c r="H26" s="617"/>
      <c r="I26" s="617"/>
      <c r="J26" s="617"/>
    </row>
    <row r="46" spans="1:10" x14ac:dyDescent="0.2">
      <c r="A46" s="306"/>
      <c r="B46" s="307"/>
      <c r="C46" s="307"/>
      <c r="D46" s="306"/>
      <c r="E46" s="307"/>
      <c r="F46" s="306"/>
      <c r="G46" s="306"/>
      <c r="H46" s="306"/>
      <c r="I46" s="306"/>
      <c r="J46" s="306"/>
    </row>
  </sheetData>
  <mergeCells count="23">
    <mergeCell ref="F5:J5"/>
    <mergeCell ref="F7:J7"/>
    <mergeCell ref="F8:J8"/>
    <mergeCell ref="F9:J9"/>
    <mergeCell ref="F10:J10"/>
    <mergeCell ref="F6:J6"/>
    <mergeCell ref="C19:C25"/>
    <mergeCell ref="C26:J26"/>
    <mergeCell ref="D19:D25"/>
    <mergeCell ref="A19:A25"/>
    <mergeCell ref="A14:A18"/>
    <mergeCell ref="D14:D18"/>
    <mergeCell ref="C14:C18"/>
    <mergeCell ref="F15:J15"/>
    <mergeCell ref="F16:J16"/>
    <mergeCell ref="F17:J17"/>
    <mergeCell ref="F18:J18"/>
    <mergeCell ref="F14:J14"/>
    <mergeCell ref="D10:D13"/>
    <mergeCell ref="C10:C13"/>
    <mergeCell ref="F13:J13"/>
    <mergeCell ref="F11:J11"/>
    <mergeCell ref="F12:J12"/>
  </mergeCells>
  <phoneticPr fontId="4" type="noConversion"/>
  <pageMargins left="0.78740157480314965" right="0.59055118110236227" top="0.78740157480314965" bottom="0.61424999999999996" header="0.31496062992125984" footer="0.31496062992125984"/>
  <pageSetup paperSize="9" fitToHeight="0" orientation="portrait" r:id="rId1"/>
  <headerFooter>
    <oddFooter>&amp;CSeite &amp;P</oddFooter>
  </headerFooter>
  <colBreaks count="1" manualBreakCount="1">
    <brk id="10" min="1" max="1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51"/>
  <sheetViews>
    <sheetView showGridLines="0" topLeftCell="A13" zoomScale="125" zoomScaleNormal="125" zoomScaleSheetLayoutView="100" workbookViewId="0">
      <selection activeCell="F4" sqref="F4:H4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22.08984375" style="68" customWidth="1"/>
    <col min="7" max="7" width="23.54296875" style="68" customWidth="1"/>
    <col min="8" max="8" width="34.1796875" style="68" customWidth="1"/>
    <col min="9" max="9" width="1.453125" style="211" customWidth="1"/>
    <col min="10" max="10" width="18.453125" style="68" customWidth="1"/>
    <col min="11" max="16384" width="11.453125" style="68"/>
  </cols>
  <sheetData>
    <row r="1" spans="1:11" ht="15.75" customHeight="1" x14ac:dyDescent="0.35">
      <c r="A1" s="211"/>
      <c r="C1" s="192" t="s">
        <v>261</v>
      </c>
      <c r="D1" s="211"/>
      <c r="F1" s="211"/>
      <c r="G1" s="211"/>
      <c r="H1" s="577" t="str">
        <f>START!C10</f>
        <v>Projektname</v>
      </c>
    </row>
    <row r="2" spans="1:11" ht="16.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</row>
    <row r="3" spans="1:11" s="311" customFormat="1" ht="19.5" customHeight="1" x14ac:dyDescent="0.25">
      <c r="A3" s="102" t="s">
        <v>10</v>
      </c>
      <c r="B3" s="102"/>
      <c r="C3" s="102"/>
      <c r="D3" s="102" t="s">
        <v>12</v>
      </c>
      <c r="E3" s="102"/>
      <c r="F3" s="102" t="s">
        <v>11</v>
      </c>
      <c r="G3" s="102"/>
      <c r="H3" s="102"/>
      <c r="I3" s="102"/>
      <c r="J3" s="102" t="s">
        <v>42</v>
      </c>
    </row>
    <row r="4" spans="1:11" ht="65" customHeight="1" x14ac:dyDescent="0.2">
      <c r="A4" s="85" t="s">
        <v>362</v>
      </c>
      <c r="B4" s="83"/>
      <c r="C4" s="310">
        <v>1.1000000000000001</v>
      </c>
      <c r="D4" s="101" t="s">
        <v>332</v>
      </c>
      <c r="E4" s="100"/>
      <c r="F4" s="637" t="s">
        <v>244</v>
      </c>
      <c r="G4" s="637"/>
      <c r="H4" s="637"/>
      <c r="I4" s="308"/>
      <c r="J4" s="117"/>
      <c r="K4" s="211"/>
    </row>
    <row r="5" spans="1:11" ht="25.5" customHeight="1" x14ac:dyDescent="0.2">
      <c r="A5" s="85" t="s">
        <v>323</v>
      </c>
      <c r="B5" s="355"/>
      <c r="C5" s="385">
        <v>1.2</v>
      </c>
      <c r="D5" s="101" t="s">
        <v>322</v>
      </c>
      <c r="E5" s="356"/>
      <c r="F5" s="637" t="s">
        <v>245</v>
      </c>
      <c r="G5" s="637"/>
      <c r="H5" s="637"/>
      <c r="I5" s="308"/>
      <c r="J5" s="117"/>
      <c r="K5" s="211"/>
    </row>
    <row r="6" spans="1:11" ht="60" customHeight="1" x14ac:dyDescent="0.2">
      <c r="A6" s="85" t="s">
        <v>277</v>
      </c>
      <c r="B6" s="83"/>
      <c r="C6" s="310">
        <v>1.3</v>
      </c>
      <c r="D6" s="101" t="s">
        <v>278</v>
      </c>
      <c r="E6" s="100"/>
      <c r="F6" s="637" t="s">
        <v>243</v>
      </c>
      <c r="G6" s="637"/>
      <c r="H6" s="637"/>
      <c r="I6" s="308"/>
      <c r="J6" s="308"/>
      <c r="K6" s="211"/>
    </row>
    <row r="7" spans="1:11" ht="23.5" customHeight="1" x14ac:dyDescent="0.2">
      <c r="A7" s="634" t="s">
        <v>388</v>
      </c>
      <c r="B7" s="83"/>
      <c r="C7" s="631">
        <f>C6+0.1</f>
        <v>1.4000000000000001</v>
      </c>
      <c r="D7" s="625" t="s">
        <v>234</v>
      </c>
      <c r="E7" s="100"/>
      <c r="F7" s="388" t="s">
        <v>77</v>
      </c>
      <c r="G7" s="315" t="s">
        <v>197</v>
      </c>
      <c r="H7" s="388" t="s">
        <v>337</v>
      </c>
      <c r="I7" s="308"/>
      <c r="J7" s="309"/>
      <c r="K7" s="211"/>
    </row>
    <row r="8" spans="1:11" ht="23.5" customHeight="1" x14ac:dyDescent="0.2">
      <c r="A8" s="635"/>
      <c r="B8" s="83"/>
      <c r="C8" s="598"/>
      <c r="D8" s="626"/>
      <c r="E8" s="100"/>
      <c r="F8" s="389"/>
      <c r="G8" s="319"/>
      <c r="H8" s="390"/>
      <c r="I8" s="308"/>
      <c r="J8" s="309"/>
      <c r="K8" s="211"/>
    </row>
    <row r="9" spans="1:11" ht="23.5" customHeight="1" x14ac:dyDescent="0.2">
      <c r="A9" s="635"/>
      <c r="B9" s="587"/>
      <c r="C9" s="598"/>
      <c r="D9" s="626"/>
      <c r="E9" s="588"/>
      <c r="F9" s="592"/>
      <c r="G9" s="319"/>
      <c r="H9" s="590"/>
      <c r="I9" s="308"/>
      <c r="J9" s="309"/>
      <c r="K9" s="211"/>
    </row>
    <row r="10" spans="1:11" ht="23.5" customHeight="1" x14ac:dyDescent="0.2">
      <c r="A10" s="635"/>
      <c r="B10" s="587"/>
      <c r="C10" s="598"/>
      <c r="D10" s="626"/>
      <c r="E10" s="588"/>
      <c r="F10" s="592"/>
      <c r="G10" s="319"/>
      <c r="H10" s="590"/>
      <c r="I10" s="308"/>
      <c r="J10" s="309"/>
      <c r="K10" s="211"/>
    </row>
    <row r="11" spans="1:11" ht="23.5" customHeight="1" x14ac:dyDescent="0.2">
      <c r="A11" s="635"/>
      <c r="B11" s="355"/>
      <c r="C11" s="598"/>
      <c r="D11" s="626"/>
      <c r="E11" s="356"/>
      <c r="F11" s="389"/>
      <c r="G11" s="319"/>
      <c r="H11" s="357"/>
      <c r="I11" s="308"/>
      <c r="J11" s="309"/>
      <c r="K11" s="211"/>
    </row>
    <row r="12" spans="1:11" ht="23.5" customHeight="1" x14ac:dyDescent="0.2">
      <c r="A12" s="635"/>
      <c r="B12" s="83"/>
      <c r="C12" s="598"/>
      <c r="D12" s="626"/>
      <c r="E12" s="100"/>
      <c r="F12" s="389"/>
      <c r="G12" s="319"/>
      <c r="H12" s="390"/>
      <c r="I12" s="308"/>
      <c r="J12" s="309"/>
      <c r="K12" s="211"/>
    </row>
    <row r="13" spans="1:11" ht="23.25" customHeight="1" x14ac:dyDescent="0.2">
      <c r="A13" s="639"/>
      <c r="B13" s="83"/>
      <c r="C13" s="638"/>
      <c r="D13" s="627"/>
      <c r="E13" s="100"/>
      <c r="F13" s="389"/>
      <c r="G13" s="319"/>
      <c r="H13" s="390" t="s">
        <v>266</v>
      </c>
      <c r="I13" s="308"/>
      <c r="J13" s="309"/>
      <c r="K13" s="211"/>
    </row>
    <row r="14" spans="1:11" ht="24" customHeight="1" x14ac:dyDescent="0.2">
      <c r="A14" s="634" t="s">
        <v>242</v>
      </c>
      <c r="B14" s="83"/>
      <c r="C14" s="631">
        <f>C7+0.1</f>
        <v>1.5000000000000002</v>
      </c>
      <c r="D14" s="625" t="s">
        <v>236</v>
      </c>
      <c r="E14" s="100"/>
      <c r="F14" s="388" t="s">
        <v>235</v>
      </c>
      <c r="G14" s="315" t="s">
        <v>197</v>
      </c>
      <c r="H14" s="388" t="s">
        <v>337</v>
      </c>
      <c r="I14" s="308"/>
      <c r="J14" s="309"/>
      <c r="K14" s="211"/>
    </row>
    <row r="15" spans="1:11" ht="24" customHeight="1" x14ac:dyDescent="0.2">
      <c r="A15" s="635"/>
      <c r="B15" s="355"/>
      <c r="C15" s="598"/>
      <c r="D15" s="626"/>
      <c r="E15" s="356"/>
      <c r="F15" s="389"/>
      <c r="G15" s="319"/>
      <c r="H15" s="590"/>
      <c r="I15" s="308"/>
      <c r="J15" s="309"/>
      <c r="K15" s="211"/>
    </row>
    <row r="16" spans="1:11" ht="24" customHeight="1" x14ac:dyDescent="0.2">
      <c r="A16" s="635"/>
      <c r="B16" s="587"/>
      <c r="C16" s="598"/>
      <c r="D16" s="626"/>
      <c r="E16" s="588"/>
      <c r="F16" s="592"/>
      <c r="G16" s="319"/>
      <c r="H16" s="590"/>
      <c r="I16" s="308"/>
      <c r="J16" s="309"/>
      <c r="K16" s="211"/>
    </row>
    <row r="17" spans="1:11" ht="24" customHeight="1" x14ac:dyDescent="0.2">
      <c r="A17" s="635"/>
      <c r="B17" s="587"/>
      <c r="C17" s="598"/>
      <c r="D17" s="626"/>
      <c r="E17" s="588"/>
      <c r="F17" s="592"/>
      <c r="G17" s="319"/>
      <c r="H17" s="590"/>
      <c r="I17" s="308"/>
      <c r="J17" s="309"/>
      <c r="K17" s="211"/>
    </row>
    <row r="18" spans="1:11" ht="24" customHeight="1" x14ac:dyDescent="0.2">
      <c r="A18" s="635"/>
      <c r="B18" s="587"/>
      <c r="C18" s="598"/>
      <c r="D18" s="626"/>
      <c r="E18" s="588"/>
      <c r="F18" s="592"/>
      <c r="G18" s="319"/>
      <c r="H18" s="590"/>
      <c r="I18" s="308"/>
      <c r="J18" s="309"/>
      <c r="K18" s="211"/>
    </row>
    <row r="19" spans="1:11" ht="24" customHeight="1" x14ac:dyDescent="0.2">
      <c r="A19" s="635"/>
      <c r="B19" s="587"/>
      <c r="C19" s="598"/>
      <c r="D19" s="626"/>
      <c r="E19" s="588"/>
      <c r="F19" s="592"/>
      <c r="G19" s="319"/>
      <c r="H19" s="590"/>
      <c r="I19" s="308"/>
      <c r="J19" s="309"/>
      <c r="K19" s="211"/>
    </row>
    <row r="20" spans="1:11" ht="24" customHeight="1" x14ac:dyDescent="0.2">
      <c r="A20" s="635"/>
      <c r="B20" s="83"/>
      <c r="C20" s="598"/>
      <c r="D20" s="626"/>
      <c r="E20" s="100"/>
      <c r="F20" s="389"/>
      <c r="G20" s="319"/>
      <c r="H20" s="590"/>
      <c r="I20" s="308"/>
      <c r="J20" s="309"/>
      <c r="K20" s="211"/>
    </row>
    <row r="21" spans="1:11" ht="24" customHeight="1" x14ac:dyDescent="0.2">
      <c r="A21" s="635"/>
      <c r="B21" s="83"/>
      <c r="C21" s="598"/>
      <c r="D21" s="626"/>
      <c r="E21" s="100"/>
      <c r="F21" s="556"/>
      <c r="G21" s="319"/>
      <c r="H21" s="590"/>
      <c r="I21" s="308"/>
      <c r="J21" s="309"/>
      <c r="K21" s="211"/>
    </row>
    <row r="22" spans="1:11" s="420" customFormat="1" ht="24" customHeight="1" thickBot="1" x14ac:dyDescent="0.25">
      <c r="A22" s="636"/>
      <c r="B22" s="543"/>
      <c r="C22" s="632"/>
      <c r="D22" s="633"/>
      <c r="E22" s="545"/>
      <c r="F22" s="558"/>
      <c r="G22" s="593"/>
      <c r="H22" s="591"/>
      <c r="I22" s="422"/>
      <c r="J22" s="544"/>
    </row>
    <row r="23" spans="1:11" x14ac:dyDescent="0.2">
      <c r="A23" s="211"/>
      <c r="C23" s="314"/>
      <c r="D23" s="211"/>
      <c r="F23" s="211"/>
      <c r="G23" s="211"/>
      <c r="H23" s="211"/>
      <c r="J23" s="211"/>
      <c r="K23" s="211"/>
    </row>
    <row r="51" spans="1:10" x14ac:dyDescent="0.2">
      <c r="A51" s="306"/>
      <c r="B51" s="307"/>
      <c r="C51" s="307"/>
      <c r="D51" s="306"/>
      <c r="E51" s="307"/>
      <c r="F51" s="306"/>
      <c r="G51" s="306"/>
      <c r="H51" s="306"/>
      <c r="I51" s="307"/>
      <c r="J51" s="306"/>
    </row>
  </sheetData>
  <mergeCells count="9">
    <mergeCell ref="F4:H4"/>
    <mergeCell ref="F6:H6"/>
    <mergeCell ref="C7:C13"/>
    <mergeCell ref="A7:A13"/>
    <mergeCell ref="C14:C22"/>
    <mergeCell ref="D14:D22"/>
    <mergeCell ref="A14:A22"/>
    <mergeCell ref="D7:D13"/>
    <mergeCell ref="F5:H5"/>
  </mergeCells>
  <phoneticPr fontId="4" type="noConversion"/>
  <pageMargins left="0.78740157480314965" right="0.59055118110236227" top="0.78740157480314965" bottom="0.64458333333333329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0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L42"/>
  <sheetViews>
    <sheetView showGridLines="0" zoomScaleNormal="100" zoomScaleSheetLayoutView="100" workbookViewId="0">
      <selection activeCell="F4" sqref="F4:I4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22.81640625" style="68" customWidth="1"/>
    <col min="7" max="7" width="11.453125" style="68"/>
    <col min="8" max="8" width="22.7265625" style="68" customWidth="1"/>
    <col min="9" max="9" width="22.453125" style="68" customWidth="1"/>
    <col min="10" max="10" width="1.453125" style="211" customWidth="1"/>
    <col min="11" max="11" width="18.453125" style="68" customWidth="1"/>
    <col min="12" max="16384" width="11.453125" style="68"/>
  </cols>
  <sheetData>
    <row r="1" spans="1:12" ht="15.75" customHeight="1" x14ac:dyDescent="0.35">
      <c r="A1" s="211"/>
      <c r="C1" s="192" t="s">
        <v>80</v>
      </c>
      <c r="D1" s="211"/>
      <c r="F1" s="211"/>
      <c r="G1" s="211"/>
      <c r="H1" s="211"/>
      <c r="I1" s="313" t="str">
        <f>START!C10</f>
        <v>Projektname</v>
      </c>
    </row>
    <row r="2" spans="1:12" ht="16.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2" s="311" customFormat="1" ht="19.5" customHeight="1" x14ac:dyDescent="0.25">
      <c r="A3" s="102" t="s">
        <v>10</v>
      </c>
      <c r="B3" s="102"/>
      <c r="C3" s="102"/>
      <c r="D3" s="102" t="s">
        <v>12</v>
      </c>
      <c r="E3" s="102"/>
      <c r="F3" s="102" t="s">
        <v>11</v>
      </c>
      <c r="G3" s="102"/>
      <c r="H3" s="102"/>
      <c r="I3" s="102"/>
      <c r="J3" s="102"/>
      <c r="K3" s="102" t="s">
        <v>42</v>
      </c>
    </row>
    <row r="4" spans="1:12" ht="178.5" customHeight="1" x14ac:dyDescent="0.2">
      <c r="A4" s="87" t="s">
        <v>98</v>
      </c>
      <c r="B4" s="83"/>
      <c r="C4" s="310">
        <v>2.1</v>
      </c>
      <c r="D4" s="101" t="s">
        <v>15</v>
      </c>
      <c r="E4" s="100"/>
      <c r="F4" s="647" t="s">
        <v>397</v>
      </c>
      <c r="G4" s="647"/>
      <c r="H4" s="647"/>
      <c r="I4" s="647"/>
      <c r="J4" s="308"/>
      <c r="K4" s="117"/>
      <c r="L4" s="211"/>
    </row>
    <row r="5" spans="1:12" ht="23.5" customHeight="1" x14ac:dyDescent="0.2">
      <c r="A5" s="621" t="s">
        <v>99</v>
      </c>
      <c r="B5" s="355"/>
      <c r="C5" s="644">
        <v>2.2000000000000002</v>
      </c>
      <c r="D5" s="625" t="s">
        <v>237</v>
      </c>
      <c r="E5" s="356"/>
      <c r="F5" s="392" t="s">
        <v>389</v>
      </c>
      <c r="G5" s="358" t="s">
        <v>238</v>
      </c>
      <c r="H5" s="651" t="s">
        <v>239</v>
      </c>
      <c r="I5" s="652"/>
      <c r="J5" s="308"/>
      <c r="K5" s="308"/>
      <c r="L5" s="211"/>
    </row>
    <row r="6" spans="1:12" ht="20.5" customHeight="1" x14ac:dyDescent="0.2">
      <c r="A6" s="642"/>
      <c r="B6" s="355"/>
      <c r="C6" s="645"/>
      <c r="D6" s="642"/>
      <c r="E6" s="356"/>
      <c r="F6" s="391"/>
      <c r="G6" s="396"/>
      <c r="H6" s="649"/>
      <c r="I6" s="650"/>
      <c r="J6" s="308"/>
      <c r="K6" s="308"/>
      <c r="L6" s="211"/>
    </row>
    <row r="7" spans="1:12" ht="20.5" customHeight="1" x14ac:dyDescent="0.2">
      <c r="A7" s="642"/>
      <c r="B7" s="355"/>
      <c r="C7" s="645"/>
      <c r="D7" s="642"/>
      <c r="E7" s="356"/>
      <c r="F7" s="391"/>
      <c r="G7" s="359"/>
      <c r="H7" s="649"/>
      <c r="I7" s="650"/>
      <c r="J7" s="308"/>
      <c r="K7" s="308"/>
      <c r="L7" s="211"/>
    </row>
    <row r="8" spans="1:12" ht="20.5" customHeight="1" x14ac:dyDescent="0.2">
      <c r="A8" s="642"/>
      <c r="B8" s="355"/>
      <c r="C8" s="645"/>
      <c r="D8" s="642"/>
      <c r="E8" s="356"/>
      <c r="F8" s="391"/>
      <c r="G8" s="359"/>
      <c r="H8" s="649"/>
      <c r="I8" s="650"/>
      <c r="J8" s="308"/>
      <c r="K8" s="308"/>
      <c r="L8" s="211"/>
    </row>
    <row r="9" spans="1:12" ht="20.5" customHeight="1" x14ac:dyDescent="0.2">
      <c r="A9" s="642"/>
      <c r="B9" s="355"/>
      <c r="C9" s="645"/>
      <c r="D9" s="642"/>
      <c r="E9" s="356"/>
      <c r="F9" s="391"/>
      <c r="G9" s="359"/>
      <c r="H9" s="649"/>
      <c r="I9" s="650"/>
      <c r="J9" s="308"/>
      <c r="K9" s="308"/>
      <c r="L9" s="211"/>
    </row>
    <row r="10" spans="1:12" ht="20.5" customHeight="1" x14ac:dyDescent="0.2">
      <c r="A10" s="642"/>
      <c r="B10" s="355"/>
      <c r="C10" s="645"/>
      <c r="D10" s="642"/>
      <c r="E10" s="356"/>
      <c r="F10" s="391"/>
      <c r="G10" s="359"/>
      <c r="H10" s="649"/>
      <c r="I10" s="650"/>
      <c r="J10" s="308"/>
      <c r="K10" s="308"/>
      <c r="L10" s="211"/>
    </row>
    <row r="11" spans="1:12" ht="20.5" customHeight="1" x14ac:dyDescent="0.2">
      <c r="A11" s="643"/>
      <c r="B11" s="83"/>
      <c r="C11" s="646"/>
      <c r="D11" s="643"/>
      <c r="E11" s="100"/>
      <c r="F11" s="391"/>
      <c r="G11" s="359"/>
      <c r="H11" s="649"/>
      <c r="I11" s="650"/>
      <c r="J11" s="308"/>
      <c r="K11" s="308"/>
      <c r="L11" s="211"/>
    </row>
    <row r="12" spans="1:12" ht="103" customHeight="1" x14ac:dyDescent="0.2">
      <c r="A12" s="87" t="s">
        <v>198</v>
      </c>
      <c r="B12" s="83"/>
      <c r="C12" s="304">
        <f>C5+0.1</f>
        <v>2.3000000000000003</v>
      </c>
      <c r="D12" s="99" t="s">
        <v>199</v>
      </c>
      <c r="E12" s="100"/>
      <c r="F12" s="648"/>
      <c r="G12" s="648"/>
      <c r="H12" s="648"/>
      <c r="I12" s="648"/>
      <c r="J12" s="308"/>
      <c r="K12" s="309"/>
      <c r="L12" s="211"/>
    </row>
    <row r="13" spans="1:12" ht="70.5" customHeight="1" thickBot="1" x14ac:dyDescent="0.25">
      <c r="A13" s="89" t="s">
        <v>240</v>
      </c>
      <c r="B13" s="549"/>
      <c r="C13" s="424">
        <f>C12+0.1</f>
        <v>2.4000000000000004</v>
      </c>
      <c r="D13" s="213" t="s">
        <v>222</v>
      </c>
      <c r="E13" s="557"/>
      <c r="F13" s="640" t="s">
        <v>241</v>
      </c>
      <c r="G13" s="641"/>
      <c r="H13" s="641"/>
      <c r="I13" s="641"/>
      <c r="J13" s="422"/>
      <c r="K13" s="552"/>
      <c r="L13" s="211"/>
    </row>
    <row r="14" spans="1:12" x14ac:dyDescent="0.2">
      <c r="A14" s="211"/>
      <c r="C14" s="314"/>
      <c r="D14" s="211"/>
      <c r="F14" s="211"/>
      <c r="G14" s="211"/>
      <c r="H14" s="211"/>
      <c r="I14" s="211"/>
      <c r="K14" s="211"/>
      <c r="L14" s="211"/>
    </row>
    <row r="42" spans="1:11" x14ac:dyDescent="0.2">
      <c r="A42" s="306"/>
      <c r="B42" s="307"/>
      <c r="C42" s="307"/>
      <c r="D42" s="306"/>
      <c r="E42" s="307"/>
      <c r="F42" s="306"/>
      <c r="G42" s="306"/>
      <c r="H42" s="306"/>
      <c r="I42" s="306"/>
      <c r="J42" s="307"/>
      <c r="K42" s="306"/>
    </row>
  </sheetData>
  <mergeCells count="13">
    <mergeCell ref="F13:I13"/>
    <mergeCell ref="A5:A11"/>
    <mergeCell ref="C5:C11"/>
    <mergeCell ref="F4:I4"/>
    <mergeCell ref="F12:I12"/>
    <mergeCell ref="D5:D11"/>
    <mergeCell ref="H6:I6"/>
    <mergeCell ref="H7:I7"/>
    <mergeCell ref="H8:I8"/>
    <mergeCell ref="H9:I9"/>
    <mergeCell ref="H10:I10"/>
    <mergeCell ref="H11:I11"/>
    <mergeCell ref="H5:I5"/>
  </mergeCells>
  <phoneticPr fontId="4" type="noConversion"/>
  <pageMargins left="0.78740157480314965" right="0.59055118110236227" top="0.78740157480314965" bottom="0.5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1" max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37"/>
  <sheetViews>
    <sheetView showGridLines="0" zoomScaleNormal="100" zoomScaleSheetLayoutView="100" zoomScalePageLayoutView="125" workbookViewId="0">
      <selection activeCell="F7" sqref="F7:H7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8" width="8" style="68" customWidth="1"/>
    <col min="9" max="12" width="12.81640625" style="68" customWidth="1"/>
    <col min="13" max="13" width="1.453125" style="211" customWidth="1"/>
    <col min="14" max="14" width="18.453125" style="68" customWidth="1"/>
    <col min="15" max="16384" width="11.453125" style="68"/>
  </cols>
  <sheetData>
    <row r="1" spans="1:26" ht="15.75" customHeight="1" x14ac:dyDescent="0.35">
      <c r="A1" s="211"/>
      <c r="C1" s="192" t="s">
        <v>136</v>
      </c>
      <c r="D1" s="211"/>
      <c r="F1" s="211"/>
      <c r="G1" s="211"/>
      <c r="H1" s="211"/>
      <c r="I1" s="211"/>
      <c r="J1" s="211"/>
      <c r="K1" s="211"/>
      <c r="L1" s="577" t="str">
        <f>START!C10</f>
        <v>Projektname</v>
      </c>
    </row>
    <row r="2" spans="1:26" ht="16.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N2" s="420"/>
    </row>
    <row r="3" spans="1:26" s="311" customFormat="1" ht="19.5" customHeight="1" x14ac:dyDescent="0.25">
      <c r="A3" s="102" t="s">
        <v>10</v>
      </c>
      <c r="B3" s="102"/>
      <c r="C3" s="102"/>
      <c r="D3" s="102" t="s">
        <v>12</v>
      </c>
      <c r="E3" s="102"/>
      <c r="F3" s="102" t="s">
        <v>11</v>
      </c>
      <c r="G3" s="102"/>
      <c r="H3" s="102"/>
      <c r="I3" s="102"/>
      <c r="J3" s="102"/>
      <c r="K3" s="102"/>
      <c r="L3" s="102"/>
      <c r="M3" s="102"/>
      <c r="N3" s="102" t="s">
        <v>43</v>
      </c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35" customHeight="1" x14ac:dyDescent="0.2">
      <c r="A4" s="621" t="s">
        <v>365</v>
      </c>
      <c r="B4" s="548"/>
      <c r="C4" s="614"/>
      <c r="D4" s="625" t="s">
        <v>20</v>
      </c>
      <c r="E4" s="553"/>
      <c r="F4" s="664" t="s">
        <v>207</v>
      </c>
      <c r="G4" s="664"/>
      <c r="H4" s="665"/>
      <c r="I4" s="651" t="s">
        <v>371</v>
      </c>
      <c r="J4" s="660"/>
      <c r="K4" s="652" t="s">
        <v>372</v>
      </c>
      <c r="L4" s="652"/>
      <c r="M4" s="308"/>
      <c r="N4" s="308"/>
      <c r="O4" s="211"/>
    </row>
    <row r="5" spans="1:26" ht="110" customHeight="1" x14ac:dyDescent="0.2">
      <c r="A5" s="622"/>
      <c r="B5" s="548"/>
      <c r="C5" s="615"/>
      <c r="D5" s="626"/>
      <c r="E5" s="553"/>
      <c r="F5" s="666"/>
      <c r="G5" s="666"/>
      <c r="H5" s="667"/>
      <c r="I5" s="655" t="s">
        <v>334</v>
      </c>
      <c r="J5" s="656"/>
      <c r="K5" s="655" t="s">
        <v>335</v>
      </c>
      <c r="L5" s="656"/>
      <c r="M5" s="308"/>
      <c r="N5" s="309"/>
      <c r="O5" s="211"/>
    </row>
    <row r="6" spans="1:26" ht="35.5" customHeight="1" x14ac:dyDescent="0.2">
      <c r="A6" s="622"/>
      <c r="B6" s="548"/>
      <c r="C6" s="615"/>
      <c r="D6" s="626"/>
      <c r="E6" s="553"/>
      <c r="F6" s="652" t="s">
        <v>369</v>
      </c>
      <c r="G6" s="652"/>
      <c r="H6" s="660"/>
      <c r="I6" s="658" t="s">
        <v>366</v>
      </c>
      <c r="J6" s="659"/>
      <c r="K6" s="657" t="s">
        <v>367</v>
      </c>
      <c r="L6" s="657"/>
      <c r="M6" s="308"/>
      <c r="N6" s="309"/>
      <c r="O6" s="211"/>
    </row>
    <row r="7" spans="1:26" ht="109.5" customHeight="1" x14ac:dyDescent="0.2">
      <c r="A7" s="622"/>
      <c r="B7" s="548"/>
      <c r="C7" s="615"/>
      <c r="D7" s="626"/>
      <c r="E7" s="553"/>
      <c r="F7" s="650" t="s">
        <v>336</v>
      </c>
      <c r="G7" s="650"/>
      <c r="H7" s="663"/>
      <c r="I7" s="655" t="s">
        <v>363</v>
      </c>
      <c r="J7" s="656"/>
      <c r="K7" s="655" t="s">
        <v>364</v>
      </c>
      <c r="L7" s="637"/>
      <c r="M7" s="308"/>
      <c r="N7" s="309"/>
      <c r="O7" s="211"/>
    </row>
    <row r="8" spans="1:26" ht="36" customHeight="1" x14ac:dyDescent="0.2">
      <c r="A8" s="622"/>
      <c r="B8" s="548"/>
      <c r="C8" s="615"/>
      <c r="D8" s="626"/>
      <c r="E8" s="553"/>
      <c r="F8" s="652" t="s">
        <v>370</v>
      </c>
      <c r="G8" s="652"/>
      <c r="H8" s="660"/>
      <c r="I8" s="658" t="s">
        <v>206</v>
      </c>
      <c r="J8" s="659"/>
      <c r="K8" s="657" t="s">
        <v>368</v>
      </c>
      <c r="L8" s="657"/>
      <c r="M8" s="308"/>
      <c r="N8" s="117"/>
      <c r="O8" s="211"/>
    </row>
    <row r="9" spans="1:26" ht="110.5" customHeight="1" thickBot="1" x14ac:dyDescent="0.25">
      <c r="A9" s="623"/>
      <c r="B9" s="549"/>
      <c r="C9" s="616"/>
      <c r="D9" s="633"/>
      <c r="E9" s="557"/>
      <c r="F9" s="661" t="s">
        <v>390</v>
      </c>
      <c r="G9" s="661"/>
      <c r="H9" s="662"/>
      <c r="I9" s="653" t="s">
        <v>391</v>
      </c>
      <c r="J9" s="654"/>
      <c r="K9" s="653" t="s">
        <v>392</v>
      </c>
      <c r="L9" s="654"/>
      <c r="M9" s="308"/>
      <c r="N9" s="552"/>
      <c r="O9" s="211"/>
    </row>
    <row r="37" spans="1:14" x14ac:dyDescent="0.2">
      <c r="A37" s="306"/>
      <c r="B37" s="307"/>
      <c r="C37" s="307"/>
      <c r="D37" s="306"/>
      <c r="E37" s="307"/>
      <c r="F37" s="306"/>
      <c r="G37" s="306"/>
      <c r="H37" s="306"/>
      <c r="I37" s="306"/>
      <c r="J37" s="306"/>
      <c r="K37" s="306"/>
      <c r="L37" s="306"/>
      <c r="M37" s="307"/>
      <c r="N37" s="306"/>
    </row>
  </sheetData>
  <mergeCells count="20">
    <mergeCell ref="K5:L5"/>
    <mergeCell ref="I5:J5"/>
    <mergeCell ref="I6:J6"/>
    <mergeCell ref="K8:L8"/>
    <mergeCell ref="D4:D9"/>
    <mergeCell ref="C4:C9"/>
    <mergeCell ref="I9:J9"/>
    <mergeCell ref="K9:L9"/>
    <mergeCell ref="A4:A9"/>
    <mergeCell ref="I7:J7"/>
    <mergeCell ref="K7:L7"/>
    <mergeCell ref="K6:L6"/>
    <mergeCell ref="I8:J8"/>
    <mergeCell ref="F8:H8"/>
    <mergeCell ref="F9:H9"/>
    <mergeCell ref="F6:H6"/>
    <mergeCell ref="F7:H7"/>
    <mergeCell ref="I4:J4"/>
    <mergeCell ref="K4:L4"/>
    <mergeCell ref="F4:H5"/>
  </mergeCells>
  <phoneticPr fontId="4" type="noConversion"/>
  <pageMargins left="0.78740157480314965" right="0.59055118110236227" top="0.78740157480314965" bottom="0.56399999999999995" header="0.31496062992125984" footer="0.31496062992125984"/>
  <pageSetup paperSize="9" scale="95" fitToHeight="0" orientation="portrait" r:id="rId1"/>
  <headerFooter>
    <oddFooter>&amp;CSeite &amp;P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N34"/>
  <sheetViews>
    <sheetView showGridLines="0" zoomScaleNormal="100" zoomScaleSheetLayoutView="100" zoomScalePageLayoutView="125" workbookViewId="0">
      <selection activeCell="F17" sqref="F17:I17"/>
    </sheetView>
  </sheetViews>
  <sheetFormatPr baseColWidth="10" defaultColWidth="11.453125" defaultRowHeight="10" x14ac:dyDescent="0.2"/>
  <cols>
    <col min="1" max="1" width="16.269531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45.7265625" style="68" customWidth="1"/>
    <col min="7" max="8" width="11.453125" style="68"/>
    <col min="9" max="9" width="11" style="68" customWidth="1"/>
    <col min="10" max="10" width="1.453125" style="211" customWidth="1"/>
    <col min="11" max="11" width="18.453125" style="68" customWidth="1"/>
    <col min="12" max="40" width="11.453125" style="211"/>
    <col min="41" max="16384" width="11.453125" style="68"/>
  </cols>
  <sheetData>
    <row r="1" spans="1:40" ht="15.75" customHeight="1" x14ac:dyDescent="0.35">
      <c r="A1" s="211"/>
      <c r="C1" s="192" t="s">
        <v>200</v>
      </c>
      <c r="D1" s="211"/>
      <c r="F1" s="211"/>
      <c r="G1" s="211"/>
      <c r="H1" s="211"/>
      <c r="I1" s="577" t="str">
        <f>START!C10</f>
        <v>Projektname</v>
      </c>
    </row>
    <row r="2" spans="1:40" ht="16.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40" s="311" customFormat="1" ht="19.5" customHeight="1" x14ac:dyDescent="0.25">
      <c r="A3" s="102" t="s">
        <v>10</v>
      </c>
      <c r="B3" s="102"/>
      <c r="C3" s="102"/>
      <c r="D3" s="102" t="s">
        <v>12</v>
      </c>
      <c r="E3" s="102"/>
      <c r="F3" s="102" t="s">
        <v>11</v>
      </c>
      <c r="G3" s="102"/>
      <c r="H3" s="102"/>
      <c r="I3" s="102"/>
      <c r="J3" s="102"/>
      <c r="K3" s="102" t="s">
        <v>42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</row>
    <row r="4" spans="1:40" ht="12" x14ac:dyDescent="0.2">
      <c r="A4" s="621" t="s">
        <v>395</v>
      </c>
      <c r="B4" s="83"/>
      <c r="C4" s="550">
        <v>3.1</v>
      </c>
      <c r="D4" s="625" t="s">
        <v>394</v>
      </c>
      <c r="E4" s="100"/>
      <c r="F4" s="648" t="s">
        <v>393</v>
      </c>
      <c r="G4" s="648"/>
      <c r="H4" s="648"/>
      <c r="I4" s="648"/>
      <c r="J4" s="308"/>
      <c r="K4" s="309"/>
    </row>
    <row r="5" spans="1:40" ht="12" x14ac:dyDescent="0.2">
      <c r="A5" s="622"/>
      <c r="B5" s="548"/>
      <c r="C5" s="546"/>
      <c r="D5" s="626"/>
      <c r="E5" s="553"/>
      <c r="F5" s="642"/>
      <c r="G5" s="642"/>
      <c r="H5" s="642"/>
      <c r="I5" s="642"/>
      <c r="J5" s="308"/>
      <c r="K5" s="308"/>
    </row>
    <row r="6" spans="1:40" s="211" customFormat="1" ht="12" x14ac:dyDescent="0.2">
      <c r="A6" s="622"/>
      <c r="B6" s="548"/>
      <c r="C6" s="546"/>
      <c r="D6" s="626"/>
      <c r="E6" s="553"/>
      <c r="F6" s="642"/>
      <c r="G6" s="642"/>
      <c r="H6" s="642"/>
      <c r="I6" s="642"/>
      <c r="J6" s="308"/>
      <c r="K6" s="308"/>
    </row>
    <row r="7" spans="1:40" s="211" customFormat="1" ht="12" x14ac:dyDescent="0.2">
      <c r="A7" s="622"/>
      <c r="B7" s="548"/>
      <c r="C7" s="546"/>
      <c r="D7" s="626"/>
      <c r="E7" s="553"/>
      <c r="F7" s="642"/>
      <c r="G7" s="642"/>
      <c r="H7" s="642"/>
      <c r="I7" s="642"/>
      <c r="J7" s="308"/>
      <c r="K7" s="308"/>
    </row>
    <row r="8" spans="1:40" s="211" customFormat="1" ht="12" x14ac:dyDescent="0.2">
      <c r="A8" s="622"/>
      <c r="B8" s="548"/>
      <c r="C8" s="546"/>
      <c r="D8" s="626"/>
      <c r="E8" s="553"/>
      <c r="F8" s="642"/>
      <c r="G8" s="642"/>
      <c r="H8" s="642"/>
      <c r="I8" s="642"/>
      <c r="J8" s="308"/>
      <c r="K8" s="308"/>
    </row>
    <row r="9" spans="1:40" s="211" customFormat="1" ht="12" x14ac:dyDescent="0.2">
      <c r="A9" s="622"/>
      <c r="B9" s="548"/>
      <c r="C9" s="546"/>
      <c r="D9" s="626"/>
      <c r="E9" s="553"/>
      <c r="F9" s="642"/>
      <c r="G9" s="642"/>
      <c r="H9" s="642"/>
      <c r="I9" s="642"/>
      <c r="J9" s="308"/>
      <c r="K9" s="308"/>
    </row>
    <row r="10" spans="1:40" ht="64.5" customHeight="1" x14ac:dyDescent="0.2">
      <c r="A10" s="624"/>
      <c r="B10" s="548"/>
      <c r="C10" s="551"/>
      <c r="D10" s="627"/>
      <c r="E10" s="553"/>
      <c r="F10" s="643"/>
      <c r="G10" s="643"/>
      <c r="H10" s="643"/>
      <c r="I10" s="643"/>
      <c r="J10" s="308"/>
      <c r="K10" s="116"/>
    </row>
    <row r="11" spans="1:40" ht="25" customHeight="1" x14ac:dyDescent="0.2">
      <c r="A11" s="394" t="s">
        <v>324</v>
      </c>
      <c r="B11" s="394"/>
      <c r="C11" s="310">
        <v>3.2</v>
      </c>
      <c r="D11" s="118" t="s">
        <v>221</v>
      </c>
      <c r="E11" s="395"/>
      <c r="F11" s="648" t="s">
        <v>333</v>
      </c>
      <c r="G11" s="648"/>
      <c r="H11" s="648"/>
      <c r="I11" s="648"/>
      <c r="J11" s="308"/>
      <c r="K11" s="117"/>
    </row>
    <row r="12" spans="1:40" ht="38.25" customHeight="1" x14ac:dyDescent="0.2">
      <c r="A12" s="85" t="s">
        <v>343</v>
      </c>
      <c r="B12" s="355"/>
      <c r="C12" s="310">
        <v>3.3</v>
      </c>
      <c r="D12" s="118" t="s">
        <v>247</v>
      </c>
      <c r="E12" s="356"/>
      <c r="F12" s="648" t="s">
        <v>333</v>
      </c>
      <c r="G12" s="648"/>
      <c r="H12" s="648"/>
      <c r="I12" s="648"/>
      <c r="J12" s="308"/>
      <c r="K12" s="116"/>
    </row>
    <row r="13" spans="1:40" ht="25" customHeight="1" x14ac:dyDescent="0.2">
      <c r="A13" s="85" t="s">
        <v>325</v>
      </c>
      <c r="B13" s="355"/>
      <c r="C13" s="310">
        <v>3.4</v>
      </c>
      <c r="D13" s="118" t="s">
        <v>246</v>
      </c>
      <c r="E13" s="356"/>
      <c r="F13" s="647" t="s">
        <v>333</v>
      </c>
      <c r="G13" s="647"/>
      <c r="H13" s="647"/>
      <c r="I13" s="647"/>
      <c r="J13" s="308"/>
      <c r="K13" s="308"/>
    </row>
    <row r="14" spans="1:40" ht="22.5" customHeight="1" x14ac:dyDescent="0.2">
      <c r="A14" s="474" t="s">
        <v>275</v>
      </c>
      <c r="B14" s="474"/>
      <c r="C14" s="550">
        <v>3.5</v>
      </c>
      <c r="D14" s="618" t="s">
        <v>251</v>
      </c>
      <c r="E14" s="476"/>
      <c r="F14" s="647" t="s">
        <v>333</v>
      </c>
      <c r="G14" s="647"/>
      <c r="H14" s="647"/>
      <c r="I14" s="647"/>
      <c r="J14" s="308"/>
      <c r="K14" s="309"/>
    </row>
    <row r="15" spans="1:40" ht="22.5" customHeight="1" x14ac:dyDescent="0.2">
      <c r="A15" s="474" t="s">
        <v>248</v>
      </c>
      <c r="B15" s="474"/>
      <c r="C15" s="546"/>
      <c r="D15" s="619"/>
      <c r="E15" s="476"/>
      <c r="F15" s="647" t="s">
        <v>333</v>
      </c>
      <c r="G15" s="647"/>
      <c r="H15" s="647"/>
      <c r="I15" s="647"/>
      <c r="J15" s="308"/>
      <c r="K15" s="308"/>
    </row>
    <row r="16" spans="1:40" ht="22.5" customHeight="1" x14ac:dyDescent="0.2">
      <c r="A16" s="474" t="s">
        <v>249</v>
      </c>
      <c r="B16" s="474"/>
      <c r="C16" s="546"/>
      <c r="D16" s="668"/>
      <c r="E16" s="476"/>
      <c r="F16" s="647" t="s">
        <v>333</v>
      </c>
      <c r="G16" s="647"/>
      <c r="H16" s="647"/>
      <c r="I16" s="647"/>
      <c r="J16" s="308"/>
      <c r="K16" s="308"/>
    </row>
    <row r="17" spans="1:40" ht="22.5" customHeight="1" x14ac:dyDescent="0.2">
      <c r="A17" s="475" t="s">
        <v>250</v>
      </c>
      <c r="B17" s="474"/>
      <c r="C17" s="551"/>
      <c r="D17" s="669"/>
      <c r="E17" s="476"/>
      <c r="F17" s="647" t="s">
        <v>333</v>
      </c>
      <c r="G17" s="647"/>
      <c r="H17" s="647"/>
      <c r="I17" s="647"/>
      <c r="J17" s="308"/>
      <c r="K17" s="116"/>
    </row>
    <row r="18" spans="1:40" ht="22.5" customHeight="1" x14ac:dyDescent="0.2">
      <c r="A18" s="621" t="s">
        <v>373</v>
      </c>
      <c r="B18" s="548"/>
      <c r="C18" s="598">
        <v>3.6</v>
      </c>
      <c r="D18" s="626" t="s">
        <v>374</v>
      </c>
      <c r="E18" s="553"/>
      <c r="F18" s="647" t="s">
        <v>338</v>
      </c>
      <c r="G18" s="647"/>
      <c r="H18" s="647"/>
      <c r="I18" s="647"/>
      <c r="J18" s="308"/>
      <c r="K18" s="308"/>
    </row>
    <row r="19" spans="1:40" ht="22.5" customHeight="1" x14ac:dyDescent="0.2">
      <c r="A19" s="622"/>
      <c r="B19" s="548"/>
      <c r="C19" s="598"/>
      <c r="D19" s="626"/>
      <c r="E19" s="553"/>
      <c r="F19" s="647" t="s">
        <v>339</v>
      </c>
      <c r="G19" s="647"/>
      <c r="H19" s="647"/>
      <c r="I19" s="647"/>
      <c r="J19" s="308"/>
      <c r="K19" s="308"/>
    </row>
    <row r="20" spans="1:40" ht="22.5" customHeight="1" x14ac:dyDescent="0.2">
      <c r="A20" s="622"/>
      <c r="B20" s="548"/>
      <c r="C20" s="598"/>
      <c r="D20" s="626"/>
      <c r="E20" s="553"/>
      <c r="F20" s="647" t="s">
        <v>340</v>
      </c>
      <c r="G20" s="647"/>
      <c r="H20" s="647"/>
      <c r="I20" s="647"/>
      <c r="J20" s="308"/>
      <c r="K20" s="308"/>
    </row>
    <row r="21" spans="1:40" ht="22.5" customHeight="1" x14ac:dyDescent="0.2">
      <c r="A21" s="622"/>
      <c r="B21" s="548"/>
      <c r="C21" s="598"/>
      <c r="D21" s="626"/>
      <c r="E21" s="553"/>
      <c r="F21" s="647" t="s">
        <v>341</v>
      </c>
      <c r="G21" s="647"/>
      <c r="H21" s="647"/>
      <c r="I21" s="647"/>
      <c r="J21" s="308"/>
      <c r="K21" s="308"/>
    </row>
    <row r="22" spans="1:40" ht="22.5" customHeight="1" thickBot="1" x14ac:dyDescent="0.25">
      <c r="A22" s="623"/>
      <c r="B22" s="549"/>
      <c r="C22" s="632"/>
      <c r="D22" s="633"/>
      <c r="E22" s="557"/>
      <c r="F22" s="654" t="s">
        <v>342</v>
      </c>
      <c r="G22" s="654"/>
      <c r="H22" s="654"/>
      <c r="I22" s="654"/>
      <c r="J22" s="422"/>
      <c r="K22" s="422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34" spans="1:11" s="211" customFormat="1" x14ac:dyDescent="0.2">
      <c r="A34" s="306"/>
      <c r="B34" s="307"/>
      <c r="C34" s="307"/>
      <c r="D34" s="306"/>
      <c r="E34" s="307"/>
      <c r="F34" s="306"/>
      <c r="G34" s="306"/>
      <c r="H34" s="306"/>
      <c r="I34" s="306"/>
      <c r="J34" s="307"/>
      <c r="K34" s="306"/>
    </row>
  </sheetData>
  <mergeCells count="19">
    <mergeCell ref="F4:I10"/>
    <mergeCell ref="F12:I12"/>
    <mergeCell ref="F11:I11"/>
    <mergeCell ref="F22:I22"/>
    <mergeCell ref="D14:D17"/>
    <mergeCell ref="F14:I14"/>
    <mergeCell ref="F15:I15"/>
    <mergeCell ref="F16:I16"/>
    <mergeCell ref="F17:I17"/>
    <mergeCell ref="F18:I18"/>
    <mergeCell ref="F19:I19"/>
    <mergeCell ref="F20:I20"/>
    <mergeCell ref="F21:I21"/>
    <mergeCell ref="F13:I13"/>
    <mergeCell ref="A18:A22"/>
    <mergeCell ref="D18:D22"/>
    <mergeCell ref="C18:C22"/>
    <mergeCell ref="A4:A10"/>
    <mergeCell ref="D4:D10"/>
  </mergeCells>
  <phoneticPr fontId="4" type="noConversion"/>
  <pageMargins left="0.78740157480314965" right="0.59055118110236227" top="0.78740157480314965" bottom="0.5839166666666666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11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showGridLines="0" zoomScaleNormal="100" zoomScaleSheetLayoutView="100" zoomScalePageLayoutView="125" workbookViewId="0">
      <selection activeCell="F4" sqref="F4"/>
    </sheetView>
  </sheetViews>
  <sheetFormatPr baseColWidth="10" defaultColWidth="11.453125" defaultRowHeight="10" x14ac:dyDescent="0.2"/>
  <cols>
    <col min="1" max="1" width="15.81640625" style="68" customWidth="1"/>
    <col min="2" max="2" width="1.453125" style="211" customWidth="1"/>
    <col min="3" max="3" width="4.453125" style="211" customWidth="1"/>
    <col min="4" max="4" width="12.453125" style="68" customWidth="1"/>
    <col min="5" max="5" width="1.453125" style="211" customWidth="1"/>
    <col min="6" max="6" width="79.453125" style="68" customWidth="1"/>
    <col min="7" max="7" width="1.453125" style="211" customWidth="1"/>
    <col min="8" max="8" width="18.453125" style="68" customWidth="1"/>
    <col min="9" max="16384" width="11.453125" style="68"/>
  </cols>
  <sheetData>
    <row r="1" spans="1:13" ht="15.75" customHeight="1" x14ac:dyDescent="0.35">
      <c r="A1" s="211"/>
      <c r="C1" s="192" t="s">
        <v>114</v>
      </c>
      <c r="D1" s="211"/>
      <c r="F1" s="577" t="str">
        <f>START!C10</f>
        <v>Projektname</v>
      </c>
    </row>
    <row r="2" spans="1:13" ht="16.5" customHeight="1" thickBot="1" x14ac:dyDescent="0.25">
      <c r="A2" s="420"/>
      <c r="B2" s="420"/>
      <c r="C2" s="420"/>
      <c r="D2" s="420"/>
      <c r="E2" s="420"/>
      <c r="F2" s="420"/>
      <c r="G2" s="420"/>
      <c r="H2" s="420"/>
    </row>
    <row r="3" spans="1:13" s="311" customFormat="1" ht="19.5" customHeight="1" x14ac:dyDescent="0.25">
      <c r="A3" s="102" t="s">
        <v>10</v>
      </c>
      <c r="B3" s="102"/>
      <c r="C3" s="102"/>
      <c r="D3" s="102" t="s">
        <v>12</v>
      </c>
      <c r="E3" s="102"/>
      <c r="F3" s="102" t="s">
        <v>11</v>
      </c>
      <c r="G3" s="102"/>
      <c r="H3" s="102" t="s">
        <v>42</v>
      </c>
      <c r="I3" s="312"/>
      <c r="J3" s="312"/>
      <c r="K3" s="312"/>
      <c r="L3" s="312"/>
      <c r="M3" s="312"/>
    </row>
    <row r="4" spans="1:13" ht="45" customHeight="1" x14ac:dyDescent="0.2">
      <c r="A4" s="621" t="s">
        <v>203</v>
      </c>
      <c r="B4" s="326"/>
      <c r="C4" s="631">
        <v>4.0999999999999996</v>
      </c>
      <c r="D4" s="625" t="s">
        <v>204</v>
      </c>
      <c r="E4" s="324"/>
      <c r="F4" s="561" t="s">
        <v>344</v>
      </c>
      <c r="G4" s="308"/>
      <c r="H4" s="309"/>
      <c r="I4" s="211"/>
    </row>
    <row r="5" spans="1:13" ht="45" customHeight="1" x14ac:dyDescent="0.2">
      <c r="A5" s="624"/>
      <c r="B5" s="548"/>
      <c r="C5" s="638"/>
      <c r="D5" s="627"/>
      <c r="E5" s="553"/>
      <c r="F5" s="562" t="s">
        <v>345</v>
      </c>
      <c r="G5" s="308"/>
      <c r="H5" s="308"/>
      <c r="I5" s="211"/>
    </row>
    <row r="6" spans="1:13" ht="24" customHeight="1" x14ac:dyDescent="0.2">
      <c r="A6" s="621" t="s">
        <v>326</v>
      </c>
      <c r="B6" s="670"/>
      <c r="C6" s="631">
        <f>C4+0.1</f>
        <v>4.1999999999999993</v>
      </c>
      <c r="D6" s="625" t="s">
        <v>202</v>
      </c>
      <c r="E6" s="324"/>
      <c r="F6" s="563" t="s">
        <v>348</v>
      </c>
      <c r="G6" s="308"/>
      <c r="H6" s="308"/>
      <c r="I6" s="211"/>
    </row>
    <row r="7" spans="1:13" s="211" customFormat="1" ht="24" customHeight="1" x14ac:dyDescent="0.2">
      <c r="A7" s="622"/>
      <c r="B7" s="670"/>
      <c r="C7" s="598"/>
      <c r="D7" s="626"/>
      <c r="E7" s="553"/>
      <c r="F7" s="563" t="s">
        <v>347</v>
      </c>
      <c r="G7" s="308"/>
      <c r="H7" s="308"/>
    </row>
    <row r="8" spans="1:13" ht="24" customHeight="1" x14ac:dyDescent="0.2">
      <c r="A8" s="624"/>
      <c r="B8" s="670"/>
      <c r="C8" s="638"/>
      <c r="D8" s="627"/>
      <c r="E8" s="553"/>
      <c r="F8" s="562" t="s">
        <v>346</v>
      </c>
      <c r="G8" s="308"/>
      <c r="H8" s="308"/>
      <c r="I8" s="211"/>
    </row>
    <row r="9" spans="1:13" ht="48" customHeight="1" x14ac:dyDescent="0.2">
      <c r="A9" s="325" t="s">
        <v>327</v>
      </c>
      <c r="B9" s="326"/>
      <c r="C9" s="327">
        <f>C6+0.1</f>
        <v>4.2999999999999989</v>
      </c>
      <c r="D9" s="323" t="s">
        <v>201</v>
      </c>
      <c r="E9" s="324"/>
      <c r="F9" s="387" t="s">
        <v>218</v>
      </c>
      <c r="G9" s="308"/>
      <c r="H9" s="309"/>
      <c r="I9" s="211"/>
    </row>
    <row r="10" spans="1:13" ht="279" customHeight="1" thickBot="1" x14ac:dyDescent="0.25">
      <c r="A10" s="89" t="s">
        <v>328</v>
      </c>
      <c r="B10" s="549"/>
      <c r="C10" s="424">
        <f>C9+0.1</f>
        <v>4.3999999999999986</v>
      </c>
      <c r="D10" s="213" t="s">
        <v>212</v>
      </c>
      <c r="E10" s="557"/>
      <c r="F10" s="560" t="s">
        <v>384</v>
      </c>
      <c r="G10" s="422"/>
      <c r="H10" s="552"/>
      <c r="I10" s="211"/>
    </row>
    <row r="11" spans="1:13" x14ac:dyDescent="0.2">
      <c r="A11" s="211"/>
      <c r="C11" s="314"/>
      <c r="D11" s="211"/>
      <c r="F11" s="211"/>
      <c r="H11" s="211"/>
      <c r="I11" s="211"/>
    </row>
  </sheetData>
  <mergeCells count="7">
    <mergeCell ref="A4:A5"/>
    <mergeCell ref="D4:D5"/>
    <mergeCell ref="C4:C5"/>
    <mergeCell ref="A6:A8"/>
    <mergeCell ref="B6:B8"/>
    <mergeCell ref="D6:D8"/>
    <mergeCell ref="C6:C8"/>
  </mergeCells>
  <phoneticPr fontId="4" type="noConversion"/>
  <pageMargins left="0.78740157480314965" right="0.59055118110236227" top="0.78740157480314965" bottom="0.58391666666666664" header="0.31496062992125984" footer="0.31496062992125984"/>
  <pageSetup paperSize="9" scale="91" fitToHeight="0" orientation="portrait" r:id="rId1"/>
  <headerFooter>
    <oddFooter>&amp;CSeite &amp;P</oddFooter>
  </headerFooter>
  <colBreaks count="1" manualBreakCount="1">
    <brk id="8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AO45"/>
  <sheetViews>
    <sheetView showGridLines="0" zoomScaleNormal="100" zoomScaleSheetLayoutView="100" workbookViewId="0">
      <selection activeCell="F4" sqref="F4:H4"/>
    </sheetView>
  </sheetViews>
  <sheetFormatPr baseColWidth="10" defaultColWidth="11.453125" defaultRowHeight="10" x14ac:dyDescent="0.2"/>
  <cols>
    <col min="1" max="1" width="15.81640625" style="38" customWidth="1"/>
    <col min="2" max="2" width="1.453125" style="53" customWidth="1"/>
    <col min="3" max="3" width="4.453125" style="53" customWidth="1"/>
    <col min="4" max="4" width="12.453125" style="38" customWidth="1"/>
    <col min="5" max="5" width="1.453125" style="53" customWidth="1"/>
    <col min="6" max="6" width="22.7265625" style="38" customWidth="1"/>
    <col min="7" max="9" width="11.453125" style="38"/>
    <col min="10" max="10" width="11" style="38" customWidth="1"/>
    <col min="11" max="11" width="1.453125" style="53" customWidth="1"/>
    <col min="12" max="12" width="18.453125" style="38" customWidth="1"/>
    <col min="13" max="16384" width="11.453125" style="38"/>
  </cols>
  <sheetData>
    <row r="1" spans="1:41" ht="15.75" customHeight="1" x14ac:dyDescent="0.35">
      <c r="A1" s="53"/>
      <c r="C1" s="192" t="s">
        <v>115</v>
      </c>
      <c r="D1" s="53"/>
      <c r="F1" s="53"/>
      <c r="G1" s="53"/>
      <c r="H1" s="53"/>
      <c r="I1" s="53"/>
      <c r="J1" s="577" t="str">
        <f>START!C10</f>
        <v>Projektname</v>
      </c>
    </row>
    <row r="2" spans="1:41" ht="16.5" customHeight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41" s="79" customFormat="1" ht="19.5" customHeight="1" x14ac:dyDescent="0.25">
      <c r="A3" s="78" t="s">
        <v>10</v>
      </c>
      <c r="B3" s="78"/>
      <c r="C3" s="78"/>
      <c r="D3" s="78" t="s">
        <v>12</v>
      </c>
      <c r="E3" s="78"/>
      <c r="F3" s="78" t="s">
        <v>11</v>
      </c>
      <c r="G3" s="78"/>
      <c r="H3" s="78"/>
      <c r="I3" s="78"/>
      <c r="J3" s="78"/>
      <c r="K3" s="78"/>
      <c r="L3" s="102" t="s">
        <v>42</v>
      </c>
    </row>
    <row r="4" spans="1:41" ht="18.75" customHeight="1" x14ac:dyDescent="0.2">
      <c r="A4" s="621" t="s">
        <v>329</v>
      </c>
      <c r="B4" s="326"/>
      <c r="C4" s="678">
        <v>5.0999999999999996</v>
      </c>
      <c r="D4" s="625" t="s">
        <v>18</v>
      </c>
      <c r="E4" s="76"/>
      <c r="F4" s="637"/>
      <c r="G4" s="637"/>
      <c r="H4" s="656"/>
      <c r="I4" s="671">
        <v>0</v>
      </c>
      <c r="J4" s="671"/>
      <c r="K4" s="84"/>
      <c r="L4" s="328"/>
      <c r="M4" s="53"/>
    </row>
    <row r="5" spans="1:41" ht="18.75" customHeight="1" x14ac:dyDescent="0.2">
      <c r="A5" s="622"/>
      <c r="B5" s="548"/>
      <c r="C5" s="679"/>
      <c r="D5" s="676"/>
      <c r="E5" s="76"/>
      <c r="F5" s="637"/>
      <c r="G5" s="637"/>
      <c r="H5" s="656"/>
      <c r="I5" s="671">
        <v>0</v>
      </c>
      <c r="J5" s="671"/>
      <c r="K5" s="84"/>
      <c r="L5" s="308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41" ht="18.75" customHeight="1" x14ac:dyDescent="0.2">
      <c r="A6" s="622"/>
      <c r="B6" s="548"/>
      <c r="C6" s="679"/>
      <c r="D6" s="676"/>
      <c r="E6" s="76"/>
      <c r="F6" s="637"/>
      <c r="G6" s="637"/>
      <c r="H6" s="656"/>
      <c r="I6" s="671">
        <v>0</v>
      </c>
      <c r="J6" s="671"/>
      <c r="K6" s="84"/>
      <c r="L6" s="308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8.75" customHeight="1" x14ac:dyDescent="0.2">
      <c r="A7" s="622"/>
      <c r="B7" s="548"/>
      <c r="C7" s="679"/>
      <c r="D7" s="676"/>
      <c r="E7" s="76"/>
      <c r="F7" s="637"/>
      <c r="G7" s="637"/>
      <c r="H7" s="656"/>
      <c r="I7" s="671">
        <v>0</v>
      </c>
      <c r="J7" s="671"/>
      <c r="K7" s="84"/>
      <c r="L7" s="308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8.75" customHeight="1" x14ac:dyDescent="0.2">
      <c r="A8" s="622"/>
      <c r="B8" s="548"/>
      <c r="C8" s="679"/>
      <c r="D8" s="676"/>
      <c r="E8" s="76"/>
      <c r="F8" s="637"/>
      <c r="G8" s="637"/>
      <c r="H8" s="656"/>
      <c r="I8" s="671">
        <v>0</v>
      </c>
      <c r="J8" s="671"/>
      <c r="K8" s="84"/>
      <c r="L8" s="308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1" ht="18.75" customHeight="1" x14ac:dyDescent="0.2">
      <c r="A9" s="622"/>
      <c r="B9" s="548"/>
      <c r="C9" s="679"/>
      <c r="D9" s="676"/>
      <c r="E9" s="76"/>
      <c r="F9" s="672" t="s">
        <v>349</v>
      </c>
      <c r="G9" s="672"/>
      <c r="H9" s="673"/>
      <c r="I9" s="674">
        <f>SUM(I4:J8)</f>
        <v>0</v>
      </c>
      <c r="J9" s="674"/>
      <c r="K9" s="84"/>
      <c r="L9" s="30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6.75" customHeight="1" x14ac:dyDescent="0.2">
      <c r="A10" s="624"/>
      <c r="B10" s="548"/>
      <c r="C10" s="680"/>
      <c r="D10" s="677"/>
      <c r="E10" s="76"/>
      <c r="F10" s="555"/>
      <c r="G10" s="555"/>
      <c r="H10" s="555"/>
      <c r="I10" s="570"/>
      <c r="J10" s="570"/>
      <c r="K10" s="84"/>
      <c r="L10" s="308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18.75" customHeight="1" x14ac:dyDescent="0.2">
      <c r="A11" s="621" t="s">
        <v>330</v>
      </c>
      <c r="B11" s="386"/>
      <c r="C11" s="678">
        <f>C4+0.1</f>
        <v>5.1999999999999993</v>
      </c>
      <c r="D11" s="625" t="s">
        <v>262</v>
      </c>
      <c r="E11" s="76"/>
      <c r="F11" s="637"/>
      <c r="G11" s="637"/>
      <c r="H11" s="656"/>
      <c r="I11" s="675">
        <v>0</v>
      </c>
      <c r="J11" s="675"/>
      <c r="K11" s="84"/>
      <c r="L11" s="393"/>
      <c r="M11" s="53"/>
    </row>
    <row r="12" spans="1:41" ht="18.75" customHeight="1" x14ac:dyDescent="0.2">
      <c r="A12" s="622"/>
      <c r="B12" s="548"/>
      <c r="C12" s="679"/>
      <c r="D12" s="626"/>
      <c r="E12" s="76"/>
      <c r="F12" s="637"/>
      <c r="G12" s="637"/>
      <c r="H12" s="656"/>
      <c r="I12" s="671">
        <v>0</v>
      </c>
      <c r="J12" s="671"/>
      <c r="K12" s="84"/>
      <c r="L12" s="308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18.75" customHeight="1" x14ac:dyDescent="0.2">
      <c r="A13" s="622"/>
      <c r="B13" s="548"/>
      <c r="C13" s="679"/>
      <c r="D13" s="626"/>
      <c r="E13" s="76"/>
      <c r="F13" s="637"/>
      <c r="G13" s="637"/>
      <c r="H13" s="656"/>
      <c r="I13" s="671">
        <v>0</v>
      </c>
      <c r="J13" s="671"/>
      <c r="K13" s="84"/>
      <c r="L13" s="308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ht="18.75" customHeight="1" x14ac:dyDescent="0.2">
      <c r="A14" s="622"/>
      <c r="B14" s="548"/>
      <c r="C14" s="679"/>
      <c r="D14" s="626"/>
      <c r="E14" s="76"/>
      <c r="F14" s="637"/>
      <c r="G14" s="637"/>
      <c r="H14" s="656"/>
      <c r="I14" s="671">
        <v>0</v>
      </c>
      <c r="J14" s="671"/>
      <c r="K14" s="84"/>
      <c r="L14" s="308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1:41" ht="18.75" customHeight="1" x14ac:dyDescent="0.2">
      <c r="A15" s="622"/>
      <c r="B15" s="548"/>
      <c r="C15" s="679"/>
      <c r="D15" s="626"/>
      <c r="E15" s="76"/>
      <c r="F15" s="637"/>
      <c r="G15" s="637"/>
      <c r="H15" s="656"/>
      <c r="I15" s="671">
        <v>0</v>
      </c>
      <c r="J15" s="671"/>
      <c r="K15" s="84"/>
      <c r="L15" s="308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ht="18.75" customHeight="1" x14ac:dyDescent="0.2">
      <c r="A16" s="622"/>
      <c r="B16" s="548"/>
      <c r="C16" s="679"/>
      <c r="D16" s="626"/>
      <c r="E16" s="76"/>
      <c r="F16" s="672" t="s">
        <v>349</v>
      </c>
      <c r="G16" s="672"/>
      <c r="H16" s="673"/>
      <c r="I16" s="681">
        <f>SUM(I11:J15)</f>
        <v>0</v>
      </c>
      <c r="J16" s="681"/>
      <c r="K16" s="84"/>
      <c r="L16" s="308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ht="6.75" customHeight="1" x14ac:dyDescent="0.2">
      <c r="A17" s="624"/>
      <c r="B17" s="548"/>
      <c r="C17" s="680"/>
      <c r="D17" s="627"/>
      <c r="E17" s="76"/>
      <c r="F17" s="555"/>
      <c r="G17" s="555"/>
      <c r="H17" s="555"/>
      <c r="I17" s="570"/>
      <c r="J17" s="570"/>
      <c r="K17" s="84"/>
      <c r="L17" s="308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ht="21.75" customHeight="1" x14ac:dyDescent="0.2">
      <c r="A18" s="621" t="s">
        <v>331</v>
      </c>
      <c r="B18" s="406"/>
      <c r="C18" s="631">
        <f>C11+0.1</f>
        <v>5.2999999999999989</v>
      </c>
      <c r="D18" s="618" t="s">
        <v>350</v>
      </c>
      <c r="E18" s="76"/>
      <c r="F18" s="405" t="s">
        <v>267</v>
      </c>
      <c r="G18" s="397" t="str">
        <f>'ERFOLGS-RECH'!K2</f>
        <v>Jahr 1</v>
      </c>
      <c r="H18" s="397" t="str">
        <f>'ERFOLGS-RECH'!M2</f>
        <v>Jahr 2</v>
      </c>
      <c r="I18" s="397" t="str">
        <f>'ERFOLGS-RECH'!O2</f>
        <v>Jahr 3</v>
      </c>
      <c r="J18" s="318" t="s">
        <v>83</v>
      </c>
      <c r="K18" s="84"/>
      <c r="L18" s="309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ht="18.649999999999999" customHeight="1" x14ac:dyDescent="0.2">
      <c r="A19" s="622"/>
      <c r="B19" s="406"/>
      <c r="C19" s="598"/>
      <c r="D19" s="619"/>
      <c r="E19" s="76"/>
      <c r="F19" s="408" t="s">
        <v>274</v>
      </c>
      <c r="G19" s="322"/>
      <c r="H19" s="321"/>
      <c r="I19" s="321"/>
      <c r="J19" s="329"/>
      <c r="K19" s="84"/>
      <c r="L19" s="308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ht="18.649999999999999" customHeight="1" x14ac:dyDescent="0.2">
      <c r="A20" s="622"/>
      <c r="B20" s="406"/>
      <c r="C20" s="598"/>
      <c r="D20" s="619"/>
      <c r="E20" s="76"/>
      <c r="F20" s="408" t="s">
        <v>387</v>
      </c>
      <c r="G20" s="322"/>
      <c r="H20" s="321"/>
      <c r="I20" s="321"/>
      <c r="J20" s="329"/>
      <c r="K20" s="84"/>
      <c r="L20" s="308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18.649999999999999" customHeight="1" x14ac:dyDescent="0.2">
      <c r="A21" s="622"/>
      <c r="B21" s="406"/>
      <c r="C21" s="598"/>
      <c r="D21" s="619"/>
      <c r="E21" s="76"/>
      <c r="F21" s="408" t="s">
        <v>386</v>
      </c>
      <c r="G21" s="322"/>
      <c r="H21" s="321"/>
      <c r="I21" s="321"/>
      <c r="J21" s="329"/>
      <c r="K21" s="84"/>
      <c r="L21" s="308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1:41" ht="18.649999999999999" customHeight="1" x14ac:dyDescent="0.2">
      <c r="A22" s="622"/>
      <c r="B22" s="406"/>
      <c r="C22" s="598"/>
      <c r="D22" s="619"/>
      <c r="E22" s="76"/>
      <c r="F22" s="408" t="s">
        <v>385</v>
      </c>
      <c r="G22" s="322"/>
      <c r="H22" s="321"/>
      <c r="I22" s="321"/>
      <c r="J22" s="329"/>
      <c r="K22" s="84"/>
      <c r="L22" s="30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ht="18.649999999999999" customHeight="1" x14ac:dyDescent="0.2">
      <c r="A23" s="622"/>
      <c r="B23" s="406"/>
      <c r="C23" s="598"/>
      <c r="D23" s="619"/>
      <c r="E23" s="76"/>
      <c r="F23" s="408" t="s">
        <v>75</v>
      </c>
      <c r="G23" s="322"/>
      <c r="H23" s="321"/>
      <c r="I23" s="321"/>
      <c r="J23" s="329"/>
      <c r="K23" s="84"/>
      <c r="L23" s="308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ht="18" customHeight="1" thickBot="1" x14ac:dyDescent="0.25">
      <c r="A24" s="623"/>
      <c r="B24" s="410"/>
      <c r="C24" s="632"/>
      <c r="D24" s="620"/>
      <c r="E24" s="90"/>
      <c r="F24" s="425" t="s">
        <v>75</v>
      </c>
      <c r="G24" s="215"/>
      <c r="H24" s="426"/>
      <c r="I24" s="426"/>
      <c r="J24" s="427"/>
      <c r="K24" s="92"/>
      <c r="L24" s="42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45" spans="1:12" x14ac:dyDescent="0.2">
      <c r="A45" s="56"/>
      <c r="B45" s="55"/>
      <c r="C45" s="55"/>
      <c r="D45" s="56"/>
      <c r="E45" s="55"/>
      <c r="F45" s="56"/>
      <c r="G45" s="56"/>
      <c r="H45" s="56"/>
      <c r="I45" s="56"/>
      <c r="J45" s="56"/>
      <c r="K45" s="55"/>
      <c r="L45" s="56"/>
    </row>
  </sheetData>
  <mergeCells count="33">
    <mergeCell ref="I16:J16"/>
    <mergeCell ref="F4:H4"/>
    <mergeCell ref="F5:H5"/>
    <mergeCell ref="I4:J4"/>
    <mergeCell ref="F14:H14"/>
    <mergeCell ref="F15:H15"/>
    <mergeCell ref="I5:J5"/>
    <mergeCell ref="F6:H6"/>
    <mergeCell ref="I6:J6"/>
    <mergeCell ref="F7:H7"/>
    <mergeCell ref="I7:J7"/>
    <mergeCell ref="F8:H8"/>
    <mergeCell ref="F11:H11"/>
    <mergeCell ref="F12:H12"/>
    <mergeCell ref="F13:H13"/>
    <mergeCell ref="I14:J14"/>
    <mergeCell ref="I15:J15"/>
    <mergeCell ref="A18:A24"/>
    <mergeCell ref="C18:C24"/>
    <mergeCell ref="D18:D24"/>
    <mergeCell ref="I8:J8"/>
    <mergeCell ref="F9:H9"/>
    <mergeCell ref="I9:J9"/>
    <mergeCell ref="I12:J12"/>
    <mergeCell ref="I13:J13"/>
    <mergeCell ref="I11:J11"/>
    <mergeCell ref="A4:A10"/>
    <mergeCell ref="D4:D10"/>
    <mergeCell ref="C4:C10"/>
    <mergeCell ref="A11:A17"/>
    <mergeCell ref="D11:D17"/>
    <mergeCell ref="C11:C17"/>
    <mergeCell ref="F16:H16"/>
  </mergeCells>
  <phoneticPr fontId="26" type="noConversion"/>
  <pageMargins left="0.78740157480314965" right="0.59055118110236227" top="0.78740157480314965" bottom="0.58391666666666664" header="0.31496062992125984" footer="0.31496062992125984"/>
  <pageSetup paperSize="9" fitToHeight="0" orientation="portrait" r:id="rId1"/>
  <headerFooter>
    <oddFooter>&amp;CSeite &amp;P</oddFooter>
  </headerFooter>
  <colBreaks count="1" manualBreakCount="1">
    <brk id="12" max="18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35</vt:i4>
      </vt:variant>
    </vt:vector>
  </HeadingPairs>
  <TitlesOfParts>
    <vt:vector size="61" baseType="lpstr">
      <vt:lpstr>START</vt:lpstr>
      <vt:lpstr>BP</vt:lpstr>
      <vt:lpstr>ZUSAMMENFASSUNG</vt:lpstr>
      <vt:lpstr>MENSCHEN1</vt:lpstr>
      <vt:lpstr>PRODUKT2</vt:lpstr>
      <vt:lpstr>SWOT3</vt:lpstr>
      <vt:lpstr>STRATEGIE3</vt:lpstr>
      <vt:lpstr>MARKT4</vt:lpstr>
      <vt:lpstr>FIN5</vt:lpstr>
      <vt:lpstr>KOMM6</vt:lpstr>
      <vt:lpstr>BUSINESSPLAN</vt:lpstr>
      <vt:lpstr>PITCHING</vt:lpstr>
      <vt:lpstr>PERSON (1)</vt:lpstr>
      <vt:lpstr>PRODUKT (2)</vt:lpstr>
      <vt:lpstr>KUNDE (3)</vt:lpstr>
      <vt:lpstr>MARKETING (4)</vt:lpstr>
      <vt:lpstr>RESS (6)</vt:lpstr>
      <vt:lpstr>SWOT</vt:lpstr>
      <vt:lpstr>TO-DO</vt:lpstr>
      <vt:lpstr>ERFOLGS-RECH</vt:lpstr>
      <vt:lpstr>BILANZ</vt:lpstr>
      <vt:lpstr>GELDFLUSS</vt:lpstr>
      <vt:lpstr>INV-PLAN</vt:lpstr>
      <vt:lpstr>KENNZAHLEN</vt:lpstr>
      <vt:lpstr>PERSONAL</vt:lpstr>
      <vt:lpstr>ABSCHREIBUNGEN</vt:lpstr>
      <vt:lpstr>BILANZ!Druckbereich</vt:lpstr>
      <vt:lpstr>BP!Druckbereich</vt:lpstr>
      <vt:lpstr>BUSINESSPLAN!Druckbereich</vt:lpstr>
      <vt:lpstr>'ERFOLGS-RECH'!Druckbereich</vt:lpstr>
      <vt:lpstr>'FIN5'!Druckbereich</vt:lpstr>
      <vt:lpstr>GELDFLUSS!Druckbereich</vt:lpstr>
      <vt:lpstr>'INV-PLAN'!Druckbereich</vt:lpstr>
      <vt:lpstr>KENNZAHLEN!Druckbereich</vt:lpstr>
      <vt:lpstr>KOMM6!Druckbereich</vt:lpstr>
      <vt:lpstr>'KUNDE (3)'!Druckbereich</vt:lpstr>
      <vt:lpstr>'MARKETING (4)'!Druckbereich</vt:lpstr>
      <vt:lpstr>MARKT4!Druckbereich</vt:lpstr>
      <vt:lpstr>MENSCHEN1!Druckbereich</vt:lpstr>
      <vt:lpstr>'PERSON (1)'!Druckbereich</vt:lpstr>
      <vt:lpstr>PERSONAL!Druckbereich</vt:lpstr>
      <vt:lpstr>PITCHING!Druckbereich</vt:lpstr>
      <vt:lpstr>'PRODUKT (2)'!Druckbereich</vt:lpstr>
      <vt:lpstr>PRODUKT2!Druckbereich</vt:lpstr>
      <vt:lpstr>'RESS (6)'!Druckbereich</vt:lpstr>
      <vt:lpstr>START!Druckbereich</vt:lpstr>
      <vt:lpstr>STRATEGIE3!Druckbereich</vt:lpstr>
      <vt:lpstr>SWOT!Druckbereich</vt:lpstr>
      <vt:lpstr>SWOT3!Druckbereich</vt:lpstr>
      <vt:lpstr>'TO-DO'!Druckbereich</vt:lpstr>
      <vt:lpstr>ZUSAMMENFASSUNG!Druckbereich</vt:lpstr>
      <vt:lpstr>'ERFOLGS-RECH'!Markierung1</vt:lpstr>
      <vt:lpstr>GELDFLUSS!Markierung1</vt:lpstr>
      <vt:lpstr>'INV-PLAN'!Markierung1</vt:lpstr>
      <vt:lpstr>KENNZAHLEN!Markierung1</vt:lpstr>
      <vt:lpstr>Markierung1</vt:lpstr>
      <vt:lpstr>'ERFOLGS-RECH'!Markierung2</vt:lpstr>
      <vt:lpstr>GELDFLUSS!Markierung2</vt:lpstr>
      <vt:lpstr>'INV-PLAN'!Markierung2</vt:lpstr>
      <vt:lpstr>KENNZAHLEN!Markierung2</vt:lpstr>
      <vt:lpstr>Markierung2</vt:lpstr>
    </vt:vector>
  </TitlesOfParts>
  <Company>Fachhochschule Aargau,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adrian.sidler</dc:creator>
  <cp:lastModifiedBy>Sidler Adrian</cp:lastModifiedBy>
  <cp:lastPrinted>2018-09-13T09:12:00Z</cp:lastPrinted>
  <dcterms:created xsi:type="dcterms:W3CDTF">2007-11-14T12:23:37Z</dcterms:created>
  <dcterms:modified xsi:type="dcterms:W3CDTF">2018-09-18T14:33:55Z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